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0" yWindow="0" windowWidth="19440" windowHeight="8355" activeTab="0"/>
  </bookViews>
  <sheets>
    <sheet name="通所型個票" sheetId="1" r:id="rId1"/>
  </sheets>
  <externalReferences>
    <externalReference r:id="rId4"/>
  </externalReferences>
  <definedNames>
    <definedName name="_xlnm.Print_Area" localSheetId="0">'通所型個票'!$A$1:$R$27</definedName>
  </definedNames>
  <calcPr fullCalcOnLoad="1"/>
</workbook>
</file>

<file path=xl/sharedStrings.xml><?xml version="1.0" encoding="utf-8"?>
<sst xmlns="http://schemas.openxmlformats.org/spreadsheetml/2006/main" count="51" uniqueCount="38">
  <si>
    <t>高齢者</t>
  </si>
  <si>
    <t>[</t>
  </si>
  <si>
    <t>要介護</t>
  </si>
  <si>
    <t>要支援</t>
  </si>
  <si>
    <t>認知症</t>
  </si>
  <si>
    <t>　]</t>
  </si>
  <si>
    <t>障害者</t>
  </si>
  <si>
    <t>母子</t>
  </si>
  <si>
    <t>その他</t>
  </si>
  <si>
    <t>（</t>
  </si>
  <si>
    <t>有</t>
  </si>
  <si>
    <t>〒</t>
  </si>
  <si>
    <t>□</t>
  </si>
  <si>
    <t>子ども</t>
  </si>
  <si>
    <t>[</t>
  </si>
  <si>
    <t>知的</t>
  </si>
  <si>
    <t>身体</t>
  </si>
  <si>
    <t>精神</t>
  </si>
  <si>
    <t>無</t>
  </si>
  <si>
    <t>(1)施設・事業所名</t>
  </si>
  <si>
    <r>
      <rPr>
        <b/>
        <sz val="16"/>
        <color indexed="9"/>
        <rFont val="ＭＳ ゴシック"/>
        <family val="3"/>
      </rPr>
      <t>東山区福祉マップ</t>
    </r>
    <r>
      <rPr>
        <b/>
        <sz val="11"/>
        <color indexed="9"/>
        <rFont val="ＭＳ ゴシック"/>
        <family val="3"/>
      </rPr>
      <t xml:space="preserve">
掲載情報記入シート</t>
    </r>
  </si>
  <si>
    <t>(7)対象者範囲</t>
  </si>
  <si>
    <t>）</t>
  </si>
  <si>
    <t>発達</t>
  </si>
  <si>
    <t>(2)電話番号</t>
  </si>
  <si>
    <t>(3)ファックス番号</t>
  </si>
  <si>
    <t>(4)Ｅメールアドレス</t>
  </si>
  <si>
    <t>(5)ホームページURL</t>
  </si>
  <si>
    <t>(6)所在地</t>
  </si>
  <si>
    <t>(7)交通アクセス</t>
  </si>
  <si>
    <t>(8)事業内容</t>
  </si>
  <si>
    <t>(9)利用時間など</t>
  </si>
  <si>
    <t>(8)送迎</t>
  </si>
  <si>
    <t>(9)施設・事業所からのメッセージ</t>
  </si>
  <si>
    <t>※記載内容は全て東山区福祉マップで公開する予定ですが、掲載したくない事情がある場合は、当該項目の余白に「掲載不可」とご記入ください。</t>
  </si>
  <si>
    <t>電話：075-551-4849　　　　ＦＡＸ：075-551-4858</t>
  </si>
  <si>
    <r>
      <t>東山区地域福祉推進委員会　事務局</t>
    </r>
    <r>
      <rPr>
        <sz val="10"/>
        <color indexed="8"/>
        <rFont val="ＭＳ ゴシック"/>
        <family val="3"/>
      </rPr>
      <t>（東山区社会福祉協議会）</t>
    </r>
    <r>
      <rPr>
        <sz val="11"/>
        <color indexed="8"/>
        <rFont val="ＭＳ ゴシック"/>
        <family val="3"/>
      </rPr>
      <t>までご連絡下さい。</t>
    </r>
  </si>
  <si>
    <t>　　　　　　　東山区福祉マップに関するお問合せは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</si>
</sst>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s>
  <fonts count="55">
    <font>
      <sz val="11"/>
      <color theme="1"/>
      <name val="Calibri"/>
      <family val="3"/>
    </font>
    <font>
      <sz val="11"/>
      <color indexed="8"/>
      <name val="ＭＳ Ｐゴシック"/>
      <family val="3"/>
    </font>
    <font>
      <sz val="11"/>
      <color indexed="8"/>
      <name val="ＭＳ 明朝"/>
      <family val="1"/>
    </font>
    <font>
      <sz val="6"/>
      <name val="ＭＳ Ｐゴシック"/>
      <family val="3"/>
    </font>
    <font>
      <sz val="14"/>
      <color indexed="8"/>
      <name val="ＭＳ 明朝"/>
      <family val="1"/>
    </font>
    <font>
      <sz val="10"/>
      <color indexed="8"/>
      <name val="ＭＳ 明朝"/>
      <family val="1"/>
    </font>
    <font>
      <sz val="9"/>
      <color indexed="8"/>
      <name val="ＭＳ 明朝"/>
      <family val="1"/>
    </font>
    <font>
      <sz val="11"/>
      <name val="ＭＳ 明朝"/>
      <family val="1"/>
    </font>
    <font>
      <sz val="11"/>
      <name val="ＭＳ Ｐゴシック"/>
      <family val="3"/>
    </font>
    <font>
      <sz val="8"/>
      <name val="ＭＳ Ｐゴシック"/>
      <family val="3"/>
    </font>
    <font>
      <sz val="8"/>
      <name val="ＭＳ 明朝"/>
      <family val="1"/>
    </font>
    <font>
      <b/>
      <sz val="11"/>
      <color indexed="9"/>
      <name val="ＭＳ ゴシック"/>
      <family val="3"/>
    </font>
    <font>
      <b/>
      <sz val="16"/>
      <color indexed="9"/>
      <name val="ＭＳ ゴシック"/>
      <family val="3"/>
    </font>
    <font>
      <sz val="11"/>
      <color indexed="8"/>
      <name val="ＭＳ ゴシック"/>
      <family val="3"/>
    </font>
    <font>
      <sz val="10"/>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4"/>
      <color theme="1"/>
      <name val="ＭＳ 明朝"/>
      <family val="1"/>
    </font>
    <font>
      <sz val="8"/>
      <name val="Calibri"/>
      <family val="3"/>
    </font>
    <font>
      <sz val="11"/>
      <name val="Calibri"/>
      <family val="3"/>
    </font>
    <font>
      <sz val="11"/>
      <color theme="1"/>
      <name val="ＭＳ ゴシック"/>
      <family val="3"/>
    </font>
    <font>
      <b/>
      <sz val="11"/>
      <color theme="0"/>
      <name val="ＭＳ ゴシック"/>
      <family val="3"/>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thin"/>
    </border>
    <border>
      <left style="thin"/>
      <right/>
      <top style="thin"/>
      <bottom/>
    </border>
    <border>
      <left style="thin"/>
      <right/>
      <top/>
      <bottom style="thin"/>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top/>
      <bottom/>
    </border>
    <border>
      <left/>
      <right style="thin"/>
      <top style="thin"/>
      <bottom style="thin"/>
    </border>
    <border>
      <left/>
      <right style="thin"/>
      <top/>
      <bottom style="thin"/>
    </border>
    <border>
      <left/>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3">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176" fontId="47" fillId="0" borderId="10" xfId="0" applyNumberFormat="1" applyFont="1" applyBorder="1" applyAlignment="1">
      <alignment vertical="center"/>
    </xf>
    <xf numFmtId="176" fontId="47" fillId="0" borderId="11" xfId="0" applyNumberFormat="1" applyFont="1" applyBorder="1" applyAlignment="1">
      <alignment vertical="center"/>
    </xf>
    <xf numFmtId="176" fontId="47" fillId="0" borderId="0" xfId="0" applyNumberFormat="1" applyFont="1" applyBorder="1" applyAlignment="1">
      <alignment vertical="center"/>
    </xf>
    <xf numFmtId="176" fontId="48" fillId="0" borderId="12" xfId="0" applyNumberFormat="1" applyFont="1" applyBorder="1" applyAlignment="1">
      <alignment vertical="center"/>
    </xf>
    <xf numFmtId="176" fontId="47" fillId="0" borderId="12" xfId="0" applyNumberFormat="1" applyFont="1" applyBorder="1" applyAlignment="1">
      <alignment horizontal="center" vertical="center"/>
    </xf>
    <xf numFmtId="176" fontId="47" fillId="0" borderId="13" xfId="0" applyNumberFormat="1" applyFont="1" applyBorder="1" applyAlignment="1">
      <alignment vertical="center"/>
    </xf>
    <xf numFmtId="0" fontId="47" fillId="0" borderId="0" xfId="0" applyFont="1" applyBorder="1" applyAlignment="1">
      <alignment vertical="center"/>
    </xf>
    <xf numFmtId="176" fontId="47" fillId="0" borderId="12" xfId="0" applyNumberFormat="1" applyFont="1" applyBorder="1" applyAlignment="1">
      <alignment vertical="center"/>
    </xf>
    <xf numFmtId="176" fontId="47" fillId="0" borderId="12" xfId="0" applyNumberFormat="1" applyFont="1" applyBorder="1" applyAlignment="1">
      <alignment horizontal="right" vertical="center"/>
    </xf>
    <xf numFmtId="176" fontId="48" fillId="0" borderId="14" xfId="0" applyNumberFormat="1" applyFont="1" applyBorder="1" applyAlignment="1">
      <alignment vertical="center"/>
    </xf>
    <xf numFmtId="176" fontId="47" fillId="0" borderId="12" xfId="0" applyNumberFormat="1" applyFont="1" applyBorder="1" applyAlignment="1">
      <alignment vertical="center"/>
    </xf>
    <xf numFmtId="176" fontId="49" fillId="0" borderId="0" xfId="0" applyNumberFormat="1" applyFont="1" applyBorder="1" applyAlignment="1">
      <alignment vertical="center"/>
    </xf>
    <xf numFmtId="176" fontId="49" fillId="0" borderId="12" xfId="0" applyNumberFormat="1" applyFont="1" applyBorder="1" applyAlignment="1">
      <alignment horizontal="center" vertical="center"/>
    </xf>
    <xf numFmtId="0" fontId="47" fillId="0" borderId="15" xfId="0" applyFont="1" applyBorder="1" applyAlignment="1">
      <alignment vertical="center"/>
    </xf>
    <xf numFmtId="0" fontId="47" fillId="0" borderId="14" xfId="0" applyFont="1" applyBorder="1" applyAlignment="1">
      <alignment vertical="center"/>
    </xf>
    <xf numFmtId="0" fontId="7" fillId="0" borderId="15" xfId="0" applyFont="1" applyBorder="1" applyAlignment="1">
      <alignment vertical="center"/>
    </xf>
    <xf numFmtId="176" fontId="7" fillId="0" borderId="15" xfId="0" applyNumberFormat="1" applyFont="1" applyBorder="1" applyAlignment="1">
      <alignment vertical="center"/>
    </xf>
    <xf numFmtId="176" fontId="7" fillId="0" borderId="13"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15" xfId="0" applyNumberFormat="1" applyFont="1" applyBorder="1" applyAlignment="1">
      <alignment horizontal="lef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vertical="center"/>
    </xf>
    <xf numFmtId="0" fontId="7" fillId="0" borderId="16" xfId="0" applyFont="1" applyBorder="1" applyAlignment="1">
      <alignment horizontal="left" vertical="center"/>
    </xf>
    <xf numFmtId="176"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47" fillId="0" borderId="0" xfId="0" applyFont="1" applyBorder="1" applyAlignment="1">
      <alignment vertical="center"/>
    </xf>
    <xf numFmtId="0" fontId="47" fillId="0" borderId="17" xfId="0" applyFont="1" applyBorder="1" applyAlignment="1">
      <alignment vertical="center" wrapText="1"/>
    </xf>
    <xf numFmtId="0" fontId="47" fillId="0" borderId="18" xfId="0" applyFont="1" applyBorder="1" applyAlignment="1">
      <alignment horizontal="left" vertical="center"/>
    </xf>
    <xf numFmtId="176" fontId="10" fillId="0" borderId="12" xfId="0" applyNumberFormat="1" applyFont="1" applyBorder="1" applyAlignment="1">
      <alignment horizontal="left" vertical="center" wrapText="1" shrinkToFit="1"/>
    </xf>
    <xf numFmtId="0" fontId="47" fillId="0" borderId="1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19" xfId="0" applyFont="1" applyFill="1" applyBorder="1" applyAlignment="1">
      <alignment horizontal="left" vertical="center"/>
    </xf>
    <xf numFmtId="0" fontId="47" fillId="0" borderId="0"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12" xfId="0" applyFont="1" applyFill="1" applyBorder="1" applyAlignment="1">
      <alignment horizontal="left" vertical="center"/>
    </xf>
    <xf numFmtId="176" fontId="47" fillId="0" borderId="11" xfId="0" applyNumberFormat="1" applyFont="1" applyBorder="1" applyAlignment="1">
      <alignment vertical="center" shrinkToFit="1"/>
    </xf>
    <xf numFmtId="176" fontId="47" fillId="0" borderId="20" xfId="0" applyNumberFormat="1" applyFont="1" applyBorder="1" applyAlignment="1">
      <alignment vertical="center" shrinkToFit="1"/>
    </xf>
    <xf numFmtId="0" fontId="49" fillId="0" borderId="0" xfId="0" applyFont="1" applyAlignment="1">
      <alignment vertical="center"/>
    </xf>
    <xf numFmtId="0" fontId="47" fillId="0" borderId="13" xfId="0" applyFont="1" applyBorder="1" applyAlignment="1">
      <alignment vertical="center"/>
    </xf>
    <xf numFmtId="0" fontId="47" fillId="0" borderId="15" xfId="0" applyFont="1" applyBorder="1" applyAlignment="1">
      <alignment vertical="center"/>
    </xf>
    <xf numFmtId="0" fontId="47" fillId="0" borderId="12" xfId="0" applyFont="1" applyBorder="1" applyAlignment="1">
      <alignment vertical="center"/>
    </xf>
    <xf numFmtId="176" fontId="47" fillId="0" borderId="12" xfId="0" applyNumberFormat="1" applyFont="1" applyBorder="1" applyAlignment="1">
      <alignment vertical="center" wrapText="1"/>
    </xf>
    <xf numFmtId="176" fontId="47" fillId="0" borderId="21" xfId="0" applyNumberFormat="1" applyFont="1" applyBorder="1" applyAlignment="1">
      <alignment vertical="center" wrapText="1"/>
    </xf>
    <xf numFmtId="176" fontId="47" fillId="0" borderId="15" xfId="0" applyNumberFormat="1" applyFont="1" applyFill="1" applyBorder="1" applyAlignment="1">
      <alignment horizontal="left" vertical="center" wrapText="1"/>
    </xf>
    <xf numFmtId="176" fontId="47" fillId="0" borderId="0" xfId="0" applyNumberFormat="1" applyFont="1" applyFill="1" applyBorder="1" applyAlignment="1">
      <alignment horizontal="left" vertical="center" wrapText="1"/>
    </xf>
    <xf numFmtId="176" fontId="47" fillId="0" borderId="12"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176" fontId="7" fillId="0" borderId="12" xfId="0" applyNumberFormat="1" applyFont="1" applyFill="1" applyBorder="1" applyAlignment="1">
      <alignment vertical="center"/>
    </xf>
    <xf numFmtId="176" fontId="7" fillId="0" borderId="12" xfId="0" applyNumberFormat="1" applyFont="1" applyFill="1" applyBorder="1" applyAlignment="1">
      <alignment horizontal="center" vertical="center"/>
    </xf>
    <xf numFmtId="176" fontId="50" fillId="0" borderId="12" xfId="0" applyNumberFormat="1" applyFont="1" applyFill="1" applyBorder="1" applyAlignment="1">
      <alignment horizontal="center" vertical="center" shrinkToFit="1"/>
    </xf>
    <xf numFmtId="176" fontId="51" fillId="0" borderId="21" xfId="0" applyNumberFormat="1" applyFont="1" applyFill="1" applyBorder="1" applyAlignment="1">
      <alignment horizontal="right" vertical="center"/>
    </xf>
    <xf numFmtId="0" fontId="47" fillId="0" borderId="15" xfId="0" applyFont="1" applyFill="1" applyBorder="1" applyAlignment="1">
      <alignment vertical="center"/>
    </xf>
    <xf numFmtId="176" fontId="0" fillId="0" borderId="15" xfId="0" applyNumberFormat="1" applyFont="1" applyFill="1" applyBorder="1" applyAlignment="1">
      <alignment vertical="center" wrapText="1"/>
    </xf>
    <xf numFmtId="177" fontId="48" fillId="0" borderId="15" xfId="0" applyNumberFormat="1" applyFont="1" applyFill="1" applyBorder="1" applyAlignment="1">
      <alignment horizontal="left" vertical="center"/>
    </xf>
    <xf numFmtId="177" fontId="48" fillId="0" borderId="16"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176" fontId="7" fillId="0" borderId="0" xfId="0" applyNumberFormat="1" applyFont="1" applyFill="1" applyBorder="1" applyAlignment="1">
      <alignment vertical="center"/>
    </xf>
    <xf numFmtId="176" fontId="51" fillId="0" borderId="0" xfId="0" applyNumberFormat="1" applyFont="1" applyFill="1" applyBorder="1" applyAlignment="1">
      <alignment vertical="center"/>
    </xf>
    <xf numFmtId="176" fontId="51" fillId="0" borderId="22" xfId="0" applyNumberFormat="1" applyFont="1" applyFill="1" applyBorder="1" applyAlignment="1">
      <alignment vertical="center"/>
    </xf>
    <xf numFmtId="176" fontId="7" fillId="0" borderId="14" xfId="0" applyNumberFormat="1" applyFont="1" applyBorder="1" applyAlignment="1">
      <alignment horizontal="center" vertical="center"/>
    </xf>
    <xf numFmtId="176" fontId="7" fillId="0" borderId="12" xfId="0" applyNumberFormat="1" applyFont="1" applyBorder="1" applyAlignment="1">
      <alignment vertical="center"/>
    </xf>
    <xf numFmtId="176" fontId="7" fillId="0" borderId="12" xfId="0" applyNumberFormat="1" applyFont="1" applyBorder="1" applyAlignment="1">
      <alignment horizontal="center" vertical="center"/>
    </xf>
    <xf numFmtId="176" fontId="7" fillId="0" borderId="12" xfId="0" applyNumberFormat="1" applyFont="1" applyBorder="1" applyAlignment="1">
      <alignment horizontal="left" vertical="center"/>
    </xf>
    <xf numFmtId="176" fontId="7" fillId="0" borderId="12" xfId="0" applyNumberFormat="1" applyFont="1" applyBorder="1" applyAlignment="1">
      <alignment horizontal="right" vertical="center"/>
    </xf>
    <xf numFmtId="0" fontId="7" fillId="0" borderId="12" xfId="0" applyFont="1" applyBorder="1" applyAlignment="1">
      <alignment horizontal="left" vertical="center"/>
    </xf>
    <xf numFmtId="0" fontId="7" fillId="0" borderId="21" xfId="0" applyFont="1" applyBorder="1" applyAlignment="1">
      <alignment horizontal="right" vertical="center"/>
    </xf>
    <xf numFmtId="176" fontId="7" fillId="0" borderId="19" xfId="0" applyNumberFormat="1" applyFont="1" applyBorder="1" applyAlignment="1">
      <alignment horizontal="center" vertical="center"/>
    </xf>
    <xf numFmtId="0" fontId="7" fillId="0" borderId="22" xfId="0" applyFont="1" applyBorder="1" applyAlignment="1">
      <alignment horizontal="left" vertical="center"/>
    </xf>
    <xf numFmtId="0" fontId="47" fillId="0" borderId="17" xfId="0" applyFont="1" applyBorder="1" applyAlignment="1">
      <alignment horizontal="left" vertical="center"/>
    </xf>
    <xf numFmtId="0" fontId="47" fillId="0" borderId="10" xfId="0" applyFont="1" applyFill="1" applyBorder="1" applyAlignment="1">
      <alignment horizontal="center" vertical="center"/>
    </xf>
    <xf numFmtId="0" fontId="47" fillId="0" borderId="11" xfId="0" applyFont="1" applyFill="1" applyBorder="1" applyAlignment="1">
      <alignment vertical="center"/>
    </xf>
    <xf numFmtId="0" fontId="47" fillId="0" borderId="11" xfId="0" applyFont="1" applyFill="1" applyBorder="1" applyAlignment="1">
      <alignment horizontal="center" vertical="center"/>
    </xf>
    <xf numFmtId="0" fontId="47" fillId="0" borderId="11" xfId="0" applyFont="1" applyFill="1" applyBorder="1" applyAlignment="1">
      <alignment horizontal="left" vertical="center"/>
    </xf>
    <xf numFmtId="0" fontId="47" fillId="0" borderId="11" xfId="0" applyFont="1" applyFill="1" applyBorder="1" applyAlignment="1">
      <alignment horizontal="right" vertical="center"/>
    </xf>
    <xf numFmtId="0" fontId="47" fillId="0" borderId="20" xfId="0" applyFont="1" applyFill="1" applyBorder="1" applyAlignment="1">
      <alignment vertical="center"/>
    </xf>
    <xf numFmtId="176" fontId="47" fillId="0" borderId="15" xfId="0" applyNumberFormat="1" applyFont="1" applyFill="1" applyBorder="1" applyAlignment="1">
      <alignment horizontal="right" vertical="center"/>
    </xf>
    <xf numFmtId="176" fontId="47" fillId="0" borderId="16" xfId="0" applyNumberFormat="1" applyFont="1" applyFill="1" applyBorder="1" applyAlignment="1">
      <alignment horizontal="right" vertical="center"/>
    </xf>
    <xf numFmtId="176" fontId="48" fillId="0" borderId="12" xfId="0" applyNumberFormat="1" applyFont="1" applyBorder="1" applyAlignment="1">
      <alignment vertical="center"/>
    </xf>
    <xf numFmtId="176" fontId="47" fillId="0" borderId="21" xfId="0" applyNumberFormat="1" applyFont="1" applyBorder="1" applyAlignment="1">
      <alignment horizontal="right" vertical="center"/>
    </xf>
    <xf numFmtId="176" fontId="48" fillId="0" borderId="15" xfId="0" applyNumberFormat="1" applyFont="1" applyBorder="1" applyAlignment="1">
      <alignment horizontal="left" vertical="top" wrapText="1"/>
    </xf>
    <xf numFmtId="176" fontId="47" fillId="0" borderId="12" xfId="0" applyNumberFormat="1" applyFont="1" applyBorder="1" applyAlignment="1">
      <alignment vertical="center"/>
    </xf>
    <xf numFmtId="176" fontId="47" fillId="0" borderId="21" xfId="0" applyNumberFormat="1" applyFont="1" applyBorder="1" applyAlignment="1">
      <alignment vertical="center"/>
    </xf>
    <xf numFmtId="176" fontId="47" fillId="0" borderId="11" xfId="0" applyNumberFormat="1" applyFont="1" applyBorder="1" applyAlignment="1">
      <alignment vertical="center" shrinkToFit="1"/>
    </xf>
    <xf numFmtId="176" fontId="47" fillId="0" borderId="15" xfId="0" applyNumberFormat="1" applyFont="1" applyFill="1" applyBorder="1" applyAlignment="1">
      <alignment horizontal="center" vertical="center"/>
    </xf>
    <xf numFmtId="0" fontId="47" fillId="0" borderId="17" xfId="0" applyFont="1" applyBorder="1" applyAlignment="1">
      <alignment vertical="center"/>
    </xf>
    <xf numFmtId="176" fontId="47" fillId="0" borderId="14" xfId="0" applyNumberFormat="1" applyFont="1" applyBorder="1" applyAlignment="1">
      <alignment vertical="center"/>
    </xf>
    <xf numFmtId="176" fontId="48" fillId="0" borderId="12" xfId="0" applyNumberFormat="1" applyFont="1" applyBorder="1" applyAlignment="1">
      <alignment horizontal="left" vertical="top" wrapText="1"/>
    </xf>
    <xf numFmtId="0" fontId="47" fillId="0" borderId="19" xfId="0" applyFont="1" applyBorder="1" applyAlignment="1">
      <alignment vertical="center"/>
    </xf>
    <xf numFmtId="176" fontId="47" fillId="0" borderId="0" xfId="0" applyNumberFormat="1" applyFont="1" applyBorder="1" applyAlignment="1">
      <alignment horizontal="left" vertical="center" wrapText="1"/>
    </xf>
    <xf numFmtId="176" fontId="47" fillId="0" borderId="22" xfId="0" applyNumberFormat="1" applyFont="1" applyBorder="1" applyAlignment="1">
      <alignment horizontal="left" vertical="center" wrapText="1"/>
    </xf>
    <xf numFmtId="0" fontId="47" fillId="0" borderId="0" xfId="0" applyFont="1" applyBorder="1" applyAlignment="1">
      <alignment horizontal="centerContinuous" vertical="center"/>
    </xf>
    <xf numFmtId="0" fontId="52"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52" fillId="0" borderId="26" xfId="0" applyFont="1" applyBorder="1" applyAlignment="1">
      <alignment horizontal="centerContinuous" vertical="center"/>
    </xf>
    <xf numFmtId="0" fontId="47" fillId="0" borderId="27" xfId="0" applyFont="1" applyBorder="1" applyAlignment="1">
      <alignment horizontal="centerContinuous" vertical="center"/>
    </xf>
    <xf numFmtId="0" fontId="52" fillId="0" borderId="28" xfId="0" applyFont="1" applyBorder="1" applyAlignment="1">
      <alignment vertical="center"/>
    </xf>
    <xf numFmtId="0" fontId="47" fillId="0" borderId="29" xfId="0" applyFont="1" applyBorder="1" applyAlignment="1">
      <alignment vertical="center"/>
    </xf>
    <xf numFmtId="0" fontId="47" fillId="0" borderId="30" xfId="0" applyFont="1" applyBorder="1" applyAlignment="1">
      <alignment vertical="center"/>
    </xf>
    <xf numFmtId="176" fontId="47" fillId="0" borderId="15" xfId="0" applyNumberFormat="1" applyFont="1" applyFill="1" applyBorder="1" applyAlignment="1">
      <alignment horizontal="center" vertical="center"/>
    </xf>
    <xf numFmtId="0" fontId="47" fillId="0" borderId="15" xfId="0" applyFont="1" applyBorder="1" applyAlignment="1">
      <alignment vertical="center" wrapText="1"/>
    </xf>
    <xf numFmtId="0" fontId="53" fillId="33" borderId="0" xfId="0" applyFont="1" applyFill="1" applyAlignment="1">
      <alignment horizontal="center" vertical="center" wrapText="1"/>
    </xf>
    <xf numFmtId="0" fontId="47" fillId="0" borderId="31" xfId="0" applyFont="1" applyBorder="1" applyAlignment="1">
      <alignment horizontal="left" vertical="center"/>
    </xf>
    <xf numFmtId="0" fontId="47" fillId="0" borderId="18" xfId="0" applyFont="1" applyBorder="1" applyAlignment="1">
      <alignment horizontal="left" vertical="center"/>
    </xf>
    <xf numFmtId="176" fontId="54" fillId="0" borderId="10" xfId="0" applyNumberFormat="1" applyFont="1" applyBorder="1" applyAlignment="1">
      <alignment horizontal="left" vertical="center" wrapText="1"/>
    </xf>
    <xf numFmtId="176" fontId="54" fillId="0" borderId="11" xfId="0" applyNumberFormat="1" applyFont="1" applyBorder="1" applyAlignment="1">
      <alignment horizontal="left" vertical="center" wrapText="1"/>
    </xf>
    <xf numFmtId="176" fontId="54" fillId="0" borderId="20" xfId="0" applyNumberFormat="1" applyFont="1" applyBorder="1" applyAlignment="1">
      <alignment horizontal="left" vertical="center" wrapText="1"/>
    </xf>
    <xf numFmtId="176" fontId="47" fillId="0" borderId="11" xfId="0" applyNumberFormat="1" applyFont="1" applyFill="1" applyBorder="1" applyAlignment="1">
      <alignment horizontal="center" vertical="center" shrinkToFit="1"/>
    </xf>
    <xf numFmtId="0" fontId="47" fillId="0" borderId="32" xfId="0" applyFont="1" applyBorder="1" applyAlignment="1">
      <alignment horizontal="left" vertical="center"/>
    </xf>
    <xf numFmtId="176" fontId="10" fillId="0" borderId="12" xfId="0" applyNumberFormat="1" applyFont="1" applyBorder="1" applyAlignment="1">
      <alignment horizontal="left" vertical="center" wrapText="1" shrinkToFit="1"/>
    </xf>
    <xf numFmtId="0" fontId="47" fillId="0" borderId="31" xfId="0" applyFont="1" applyFill="1" applyBorder="1" applyAlignment="1">
      <alignment horizontal="left" vertical="center"/>
    </xf>
    <xf numFmtId="0" fontId="47" fillId="0" borderId="32" xfId="0" applyFont="1" applyFill="1" applyBorder="1" applyAlignment="1">
      <alignment horizontal="left" vertical="center"/>
    </xf>
    <xf numFmtId="0" fontId="48" fillId="0" borderId="31" xfId="0" applyFont="1" applyBorder="1" applyAlignment="1">
      <alignment horizontal="left" vertical="center"/>
    </xf>
    <xf numFmtId="0" fontId="48" fillId="0" borderId="32" xfId="0" applyFont="1" applyBorder="1" applyAlignment="1">
      <alignment horizontal="left" vertical="center"/>
    </xf>
    <xf numFmtId="0" fontId="48" fillId="0" borderId="18" xfId="0" applyFont="1" applyBorder="1" applyAlignment="1">
      <alignment horizontal="left" vertical="center"/>
    </xf>
    <xf numFmtId="176" fontId="47" fillId="0" borderId="15" xfId="0" applyNumberFormat="1" applyFont="1" applyBorder="1" applyAlignment="1">
      <alignment horizontal="left" vertical="center" wrapText="1"/>
    </xf>
    <xf numFmtId="176" fontId="47" fillId="0" borderId="16"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10&#12288;&#22320;&#22495;&#25903;&#12360;&#21512;&#12356;&#27963;&#21205;&#21109;&#20986;&#20107;&#26989;\&#20491;&#31080;\&#12304;&#21066;&#38500;&#21427;&#31105;&#65281;&#12305;&#36890;&#25152;&#22411;_CO%20&#26032;&#35215;&#35352;&#20837;&#2999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所型"/>
      <sheetName val="通所型分析用"/>
      <sheetName val="通所型個票"/>
    </sheetNames>
    <sheetDataSet>
      <sheetData sheetId="0">
        <row r="5">
          <cell r="B5" t="str">
            <v>(1)団体情報 団体名</v>
          </cell>
          <cell r="C5" t="str">
            <v>(1)団体情報 設立年
(西暦)</v>
          </cell>
          <cell r="D5" t="str">
            <v>(1)団体情報 代表者名</v>
          </cell>
          <cell r="E5" t="str">
            <v>(1)団体情報 連絡
担当者名</v>
          </cell>
          <cell r="F5" t="str">
            <v>(1)団体情報 サービス種別</v>
          </cell>
          <cell r="G5" t="str">
            <v>(1)団体情報 類型</v>
          </cell>
          <cell r="H5" t="str">
            <v>(1)団体情報 詳細</v>
          </cell>
          <cell r="I5" t="str">
            <v>(1)団体情報 入会費</v>
          </cell>
          <cell r="J5" t="str">
            <v>(1)団体情報 入会費金額</v>
          </cell>
          <cell r="K5" t="str">
            <v>(1)団体情報 会費 有・無</v>
          </cell>
          <cell r="L5" t="str">
            <v>(1)団体情報 会費 年額・月額</v>
          </cell>
          <cell r="M5" t="str">
            <v>(1)団体情報 会費 年額・月額金額</v>
          </cell>
          <cell r="N5" t="str">
            <v>(1)団体情報 〒</v>
          </cell>
          <cell r="O5" t="str">
            <v>(1)団体情報 住所</v>
          </cell>
          <cell r="P5" t="str">
            <v>(1)団体情報 元学区</v>
          </cell>
          <cell r="Q5" t="str">
            <v>(1)団体情報 TEL</v>
          </cell>
          <cell r="R5" t="str">
            <v>(1)団体情報 FAX</v>
          </cell>
          <cell r="S5" t="str">
            <v>(1)団体情報 Eメール</v>
          </cell>
          <cell r="T5" t="str">
            <v>(1)団体情報 HP</v>
          </cell>
          <cell r="U5" t="str">
            <v>(2)会場 会場名</v>
          </cell>
          <cell r="V5" t="str">
            <v>(2)会場 〒</v>
          </cell>
          <cell r="W5" t="str">
            <v>(2)会場 所在地</v>
          </cell>
          <cell r="X5" t="str">
            <v>(2)会場 開設年</v>
          </cell>
          <cell r="Y5" t="str">
            <v>(2)会場 （元）学区</v>
          </cell>
          <cell r="Z5" t="str">
            <v>(2)会場 会場面積</v>
          </cell>
          <cell r="AA5" t="str">
            <v>(2)会場 築年数</v>
          </cell>
          <cell r="AB5" t="str">
            <v>(3)活動内容 目的 健康づくり
・介護予防</v>
          </cell>
          <cell r="AC5" t="str">
            <v>(3)活動内容  居場所 
・たまり場</v>
          </cell>
          <cell r="AD5" t="str">
            <v>(3)活動内容  認知症カフェ</v>
          </cell>
          <cell r="AE5" t="str">
            <v>(3)活動内容  介護家族支援</v>
          </cell>
          <cell r="AF5" t="str">
            <v>(3)活動内容  その他</v>
          </cell>
          <cell r="AG5" t="str">
            <v>(3)活動内容 活動内容 </v>
          </cell>
          <cell r="AH5" t="str">
            <v>(4)ｻｰﾋﾞｽ提供日時 曜日</v>
          </cell>
          <cell r="AI5" t="str">
            <v>(4)ｻｰﾋﾞｽ提供日時 時間帯</v>
          </cell>
          <cell r="AJ5" t="str">
            <v>(4)ｻｰﾋﾞｽ提供日時 １人当たりの
平均滞在時間</v>
          </cell>
          <cell r="AK5" t="str">
            <v>(4)ｻｰﾋﾞｽ提供日時 その他の詳細</v>
          </cell>
          <cell r="AL5" t="str">
            <v>(5)対象者範囲 条件①</v>
          </cell>
          <cell r="AM5" t="str">
            <v>(5)対象者範囲 条件② 高齢者</v>
          </cell>
          <cell r="AN5" t="str">
            <v>(5)対象者範囲 条件② 要介護</v>
          </cell>
          <cell r="AO5" t="str">
            <v>(5)対象者範囲 条件② 要支援</v>
          </cell>
          <cell r="AP5" t="str">
            <v>(5)対象者範囲 条件② 認知症</v>
          </cell>
          <cell r="AQ5" t="str">
            <v>(5)対象者範囲 条件② 障害者</v>
          </cell>
          <cell r="AR5" t="str">
            <v>(5)対象者範囲 条件② 母子</v>
          </cell>
          <cell r="AS5" t="str">
            <v>(5)対象者範囲 条件② その他</v>
          </cell>
          <cell r="AT5" t="str">
            <v>(5)対象者範囲 条件② その他の詳細</v>
          </cell>
          <cell r="AU5" t="str">
            <v>(6)利用料等 利用料</v>
          </cell>
          <cell r="AV5" t="str">
            <v>(6)利用料等 可能な支払い方法 現金</v>
          </cell>
          <cell r="AW5" t="str">
            <v>(6)利用料等 可能な支払い方法 振込</v>
          </cell>
          <cell r="AX5" t="str">
            <v>(6)利用料等 可能な支払い方法 引き落とし
（口座振替）</v>
          </cell>
          <cell r="AY5" t="str">
            <v>(7)対象地域 行政区 北区</v>
          </cell>
          <cell r="AZ5" t="str">
            <v>(7)対象地域 行政区 上京区</v>
          </cell>
          <cell r="BA5" t="str">
            <v>(7)対象地域 行政区 左京区</v>
          </cell>
          <cell r="BB5" t="str">
            <v>(7)対象地域 行政区 中京区</v>
          </cell>
          <cell r="BC5" t="str">
            <v>(7)対象地域 行政区 東山区</v>
          </cell>
          <cell r="BD5" t="str">
            <v>(7)対象地域 行政区 山科区</v>
          </cell>
          <cell r="BE5" t="str">
            <v>(7)対象地域 行政区 下京区</v>
          </cell>
          <cell r="BF5" t="str">
            <v>(7)対象地域 行政区 南区</v>
          </cell>
          <cell r="BG5" t="str">
            <v>(7)対象地域 行政区 右京区</v>
          </cell>
          <cell r="BH5" t="str">
            <v>(7)対象地域 行政区 西京区</v>
          </cell>
          <cell r="BI5" t="str">
            <v>(7)対象地域 行政区 伏見区</v>
          </cell>
          <cell r="BJ5" t="str">
            <v>(7)対象地域 行政区 補足事項</v>
          </cell>
          <cell r="BK5" t="str">
            <v>(7)対象地域 (元)学区名</v>
          </cell>
          <cell r="BL5" t="str">
            <v>(7)対象地域 町名</v>
          </cell>
          <cell r="BM5" t="str">
            <v>(8)送迎 有</v>
          </cell>
          <cell r="BN5" t="str">
            <v>(8)送迎 有 料金の有無</v>
          </cell>
          <cell r="BO5" t="str">
            <v>(8)送迎 有 利用料</v>
          </cell>
          <cell r="BP5" t="str">
            <v>(8)送迎 有 送迎の範囲</v>
          </cell>
          <cell r="BQ5" t="str">
            <v>(8)送迎 無</v>
          </cell>
          <cell r="BR5" t="str">
            <v>(9)利用者受入
(1回あたりの定員)</v>
          </cell>
          <cell r="BS5" t="str">
            <v>(10)利用実績　※1回平均 利用者数</v>
          </cell>
          <cell r="BT5" t="str">
            <v>(10)利用実績　※1回平均 利用者数 要支援者数</v>
          </cell>
          <cell r="BU5" t="str">
            <v>(11)従業者 雇用労働者 有無</v>
          </cell>
          <cell r="BV5" t="str">
            <v>(11)従業者 雇用労働者 人数</v>
          </cell>
          <cell r="BW5" t="str">
            <v>(11)従業者 雇用労働者 報酬
(1時間
あたり)</v>
          </cell>
          <cell r="BX5" t="str">
            <v>(11)従業者 ボランティア 有無</v>
          </cell>
          <cell r="BY5" t="str">
            <v>(11)従業者 ボランティア 人数</v>
          </cell>
          <cell r="BZ5" t="str">
            <v>(11)従業者 ボランティア 報酬の有無</v>
          </cell>
          <cell r="CA5" t="str">
            <v>(11)従業者 ボランティア 報酬
(1時間あたり)</v>
          </cell>
          <cell r="CB5" t="str">
            <v>(11)従業者 ボランティア 平均年齢</v>
          </cell>
          <cell r="CC5" t="str">
            <v>(11)従業者 ボランティア 募 集 方 法 有無</v>
          </cell>
          <cell r="CD5" t="str">
            <v>(11)従業者 ボランティア 募 集 方 法 チラシ</v>
          </cell>
          <cell r="CE5" t="str">
            <v>(11)従業者 ボランティア 募 集 方 法 ホームページ</v>
          </cell>
          <cell r="CF5" t="str">
            <v>(11)従業者 ボランティア 募 集 方 法 実施団体以外の広報</v>
          </cell>
          <cell r="CG5" t="str">
            <v>(11)従業者 ボランティア 募 集 方 法 口コミ</v>
          </cell>
          <cell r="CH5" t="str">
            <v>(11)従業者 ボランティア 募 集 方 法 その他</v>
          </cell>
          <cell r="CI5" t="str">
            <v>(11)従業者 ボランティア 募 集 方 法 その他の詳細</v>
          </cell>
          <cell r="CJ5" t="str">
            <v>(11)従業者 ボランティア 募 集 要 件 有
無</v>
          </cell>
          <cell r="CK5" t="str">
            <v>(11)従業者 ボランティア 募 集 要 件 年齢</v>
          </cell>
          <cell r="CL5" t="str">
            <v>(11)従業者 ボランティア 募 集 要 件 居住地</v>
          </cell>
          <cell r="CM5" t="str">
            <v>(11)従業者 ボランティア 募 集 要 件 活動日数</v>
          </cell>
          <cell r="CN5" t="str">
            <v>(11)従業者 ボランティア 募 集 要 件 会員加入</v>
          </cell>
          <cell r="CO5" t="str">
            <v>(11)従業者 ボランティア 募 集 要 件 その他</v>
          </cell>
          <cell r="CP5" t="str">
            <v>(11)従業者 ボランティア 募 集 要 件 その他の詳細</v>
          </cell>
          <cell r="CQ5" t="str">
            <v>(11)従業者 ボランティア 養 成 研 修 有
無</v>
          </cell>
          <cell r="CR5" t="str">
            <v>(11)従業者 ボランティア  実施</v>
          </cell>
          <cell r="CS5" t="str">
            <v>(11)従業者 ボランティア  外部の詳細</v>
          </cell>
          <cell r="CT5" t="str">
            <v>(11)従業者 ボランティア 実施を検討している
市の担い手養成研修の
参加希望</v>
          </cell>
          <cell r="CU5" t="str">
            <v>(11)従業者 ボランティア 研修希望内容</v>
          </cell>
          <cell r="CV5" t="str">
            <v>(12)事業財源 自治体助成</v>
          </cell>
          <cell r="CW5" t="str">
            <v>(12)事業財源 民間助成</v>
          </cell>
          <cell r="CX5" t="str">
            <v>(12)事業財源 社協助成</v>
          </cell>
          <cell r="CY5" t="str">
            <v>(12)事業財源 自己資金</v>
          </cell>
          <cell r="CZ5" t="str">
            <v>(12)事業財源 利用料</v>
          </cell>
          <cell r="DA5" t="str">
            <v>(12)事業財源 会費</v>
          </cell>
          <cell r="DB5" t="str">
            <v>(12)事業財源 その他</v>
          </cell>
          <cell r="DC5" t="str">
            <v>(12)事業財源 内容</v>
          </cell>
          <cell r="DD5" t="str">
            <v>(13)
運
営
収
支
</v>
          </cell>
          <cell r="DE5" t="str">
            <v>(14)関係機関との連携 行政機関</v>
          </cell>
          <cell r="DF5" t="str">
            <v>(14)関係機関との連携 区社協</v>
          </cell>
          <cell r="DG5" t="str">
            <v>(14)関係機関との連携 学区社協</v>
          </cell>
          <cell r="DH5" t="str">
            <v>(14)関係機関との連携 民生委員
・老人福祉員</v>
          </cell>
          <cell r="DI5" t="str">
            <v>(14)関係機関との連携 町内会
・自治体</v>
          </cell>
          <cell r="DJ5" t="str">
            <v>(14)関係機関との連携 地域包括
支援センター</v>
          </cell>
          <cell r="DK5" t="str">
            <v>(14)関係機関との連携 介護サービス
事業者</v>
          </cell>
          <cell r="DL5" t="str">
            <v>(14)関係機関との連携 その他</v>
          </cell>
          <cell r="DM5" t="str">
            <v>(14)関係機関との連携 その他の詳細</v>
          </cell>
          <cell r="DN5" t="str">
            <v>(15)運営上の課題 課題①</v>
          </cell>
          <cell r="DO5" t="str">
            <v>(15)運営上の課題 課題②</v>
          </cell>
          <cell r="DP5" t="str">
            <v>(15)運営上の課題 課題③</v>
          </cell>
          <cell r="DQ5" t="str">
            <v>(15)運営上の課題 その他の詳細</v>
          </cell>
          <cell r="DR5" t="str">
            <v>(16)拡大意向 サービス内容</v>
          </cell>
          <cell r="DS5" t="str">
            <v>(16)拡大意向 利用者数</v>
          </cell>
          <cell r="DT5" t="str">
            <v>(16)拡大意向 エリア</v>
          </cell>
          <cell r="DU5" t="str">
            <v>(16)拡大意向 サービス利用時間</v>
          </cell>
          <cell r="DV5" t="str">
            <v>(16)拡大意向 担い手数</v>
          </cell>
          <cell r="DW5" t="str">
            <v>(16)拡大意向 特になし</v>
          </cell>
          <cell r="DX5" t="str">
            <v>(16)拡大意向 その他</v>
          </cell>
          <cell r="DY5" t="str">
            <v>(16)拡大意向 内容</v>
          </cell>
          <cell r="DZ5" t="str">
            <v>(17)情報提供範囲 一般向け</v>
          </cell>
          <cell r="EA5" t="str">
            <v>(17)情報提供範囲 地域包括
支援センター</v>
          </cell>
          <cell r="EB5" t="str">
            <v>(17)情報提供範囲 生活支援
コーディネーター</v>
          </cell>
          <cell r="EC5" t="str">
            <v>(18)
団
体
チ
ラ
シ
添
付</v>
          </cell>
          <cell r="ED5" t="str">
            <v>(19)介護予防教室の
卒業者の受入に
ついて
</v>
          </cell>
          <cell r="EE5" t="str">
            <v>(20)新しい総合事業の
実施にあたって、
京都市に望むこと</v>
          </cell>
          <cell r="EF5" t="str">
            <v>(21)特記事項</v>
          </cell>
        </row>
        <row r="6">
          <cell r="B6" t="str">
            <v>社会福祉法人京都ライトハウス　ふれあいカフェきらきら</v>
          </cell>
          <cell r="C6">
            <v>1961</v>
          </cell>
          <cell r="D6" t="str">
            <v>神谷　俊昭</v>
          </cell>
          <cell r="E6" t="str">
            <v>山本　征司</v>
          </cell>
          <cell r="F6" t="str">
            <v>⑧交流サロン</v>
          </cell>
          <cell r="G6" t="str">
            <v>社会福祉法人</v>
          </cell>
          <cell r="I6" t="str">
            <v>無</v>
          </cell>
          <cell r="K6" t="str">
            <v>無</v>
          </cell>
          <cell r="N6" t="str">
            <v>603-8302</v>
          </cell>
          <cell r="O6" t="str">
            <v>京都市北区紫野花ノ坊町11</v>
          </cell>
          <cell r="P6" t="str">
            <v>楽只</v>
          </cell>
          <cell r="Q6" t="str">
            <v>075-462-4467</v>
          </cell>
          <cell r="R6" t="str">
            <v>075-462-4468</v>
          </cell>
          <cell r="S6" t="str">
            <v>fs-tomony@kyoto-lighthouse.or.jp</v>
          </cell>
          <cell r="T6" t="str">
            <v>http://www.kyoto-lighthouse.or.jp/services/read/id/6</v>
          </cell>
          <cell r="U6" t="str">
            <v>ふれあいカフェきらきら</v>
          </cell>
          <cell r="V6" t="str">
            <v>603-8302</v>
          </cell>
          <cell r="W6" t="str">
            <v>京都市北区紫野花ノ坊町11</v>
          </cell>
          <cell r="X6">
            <v>2004</v>
          </cell>
          <cell r="Y6" t="str">
            <v>楽只</v>
          </cell>
          <cell r="Z6">
            <v>122.4</v>
          </cell>
          <cell r="AA6">
            <v>11</v>
          </cell>
          <cell r="AC6" t="str">
            <v>○</v>
          </cell>
          <cell r="AG6" t="str">
            <v>視覚障碍者がスタッフとなり運営しているカフェ</v>
          </cell>
          <cell r="AH6" t="str">
            <v>平日（月～金）</v>
          </cell>
          <cell r="AI6" t="str">
            <v>10～17時</v>
          </cell>
          <cell r="AJ6" t="str">
            <v>約1時間</v>
          </cell>
          <cell r="AL6" t="str">
            <v>会員以外も可</v>
          </cell>
          <cell r="AM6" t="str">
            <v>○</v>
          </cell>
          <cell r="AN6" t="str">
            <v>○</v>
          </cell>
          <cell r="AO6" t="str">
            <v>○</v>
          </cell>
          <cell r="AP6" t="str">
            <v>○</v>
          </cell>
          <cell r="AQ6" t="str">
            <v>○</v>
          </cell>
          <cell r="AR6" t="str">
            <v>○</v>
          </cell>
          <cell r="AS6" t="str">
            <v>○</v>
          </cell>
          <cell r="AT6" t="str">
            <v>どなたでも</v>
          </cell>
          <cell r="AU6" t="str">
            <v>200円～</v>
          </cell>
          <cell r="AV6" t="str">
            <v>○</v>
          </cell>
          <cell r="AY6" t="str">
            <v>○</v>
          </cell>
          <cell r="AZ6" t="str">
            <v>○</v>
          </cell>
          <cell r="BA6" t="str">
            <v>○</v>
          </cell>
          <cell r="BB6" t="str">
            <v>○</v>
          </cell>
          <cell r="BC6" t="str">
            <v>○</v>
          </cell>
          <cell r="BD6" t="str">
            <v>○</v>
          </cell>
          <cell r="BE6" t="str">
            <v>○</v>
          </cell>
          <cell r="BF6" t="str">
            <v>○</v>
          </cell>
          <cell r="BG6" t="str">
            <v>○</v>
          </cell>
          <cell r="BH6" t="str">
            <v>○</v>
          </cell>
          <cell r="BI6" t="str">
            <v>○</v>
          </cell>
          <cell r="BJ6" t="str">
            <v>居住地限定なし</v>
          </cell>
          <cell r="BM6" t="str">
            <v>無</v>
          </cell>
          <cell r="BQ6" t="str">
            <v>○</v>
          </cell>
          <cell r="BR6" t="str">
            <v>20(座席数)</v>
          </cell>
          <cell r="BS6">
            <v>50</v>
          </cell>
          <cell r="BT6" t="str">
            <v>不明</v>
          </cell>
          <cell r="BU6" t="str">
            <v>有</v>
          </cell>
          <cell r="BV6">
            <v>3</v>
          </cell>
          <cell r="BW6">
            <v>900</v>
          </cell>
          <cell r="BX6" t="str">
            <v>有</v>
          </cell>
          <cell r="BY6">
            <v>1</v>
          </cell>
          <cell r="BZ6" t="str">
            <v>無償</v>
          </cell>
          <cell r="CB6" t="str">
            <v>65歳未満</v>
          </cell>
          <cell r="CC6" t="str">
            <v>無</v>
          </cell>
          <cell r="CJ6" t="str">
            <v>無</v>
          </cell>
          <cell r="CQ6" t="str">
            <v>無</v>
          </cell>
          <cell r="CT6" t="str">
            <v>有</v>
          </cell>
          <cell r="CU6" t="str">
            <v>障害者の介助、手引き（視覚障害者等）</v>
          </cell>
          <cell r="CY6" t="str">
            <v>○</v>
          </cell>
          <cell r="CZ6" t="str">
            <v>○</v>
          </cell>
          <cell r="DD6">
            <v>5</v>
          </cell>
          <cell r="DN6" t="str">
            <v>利用者の増加</v>
          </cell>
          <cell r="DO6" t="str">
            <v>地域との連携</v>
          </cell>
          <cell r="DP6" t="str">
            <v>広報活動の充実</v>
          </cell>
          <cell r="DR6" t="str">
            <v>○</v>
          </cell>
          <cell r="DZ6" t="str">
            <v>○</v>
          </cell>
          <cell r="EA6" t="str">
            <v>○</v>
          </cell>
          <cell r="EB6" t="str">
            <v>○</v>
          </cell>
          <cell r="EC6" t="str">
            <v>無</v>
          </cell>
          <cell r="ED6" t="str">
            <v>可</v>
          </cell>
          <cell r="EE6" t="str">
            <v>・市の後押しがほしい。
・社会福祉法人が持っている資源を、障害者が担い手として活動できるよう、支援してほしい。</v>
          </cell>
          <cell r="EF6" t="str">
            <v>・地域の児童館への配食サービスを検討（利用する学童の中に、コンビニ弁当を持ってきている子が多く、手作りのものを食べてもらいたいため）。
・盲養護老人ホームが移転し、跡地を地域の居場所として活用することを検討中。</v>
          </cell>
        </row>
        <row r="7">
          <cell r="B7" t="str">
            <v>本四カフェ</v>
          </cell>
          <cell r="C7">
            <v>2015</v>
          </cell>
          <cell r="D7" t="str">
            <v>松永洋子</v>
          </cell>
          <cell r="E7" t="str">
            <v>松永洋子</v>
          </cell>
          <cell r="F7" t="str">
            <v>⑧交流サロン</v>
          </cell>
          <cell r="G7" t="str">
            <v>その他</v>
          </cell>
          <cell r="I7" t="str">
            <v>無</v>
          </cell>
          <cell r="K7" t="str">
            <v>無</v>
          </cell>
          <cell r="N7" t="str">
            <v>605-0981</v>
          </cell>
          <cell r="O7" t="str">
            <v>京都市東山区本町四丁目131
クリスタルルーム</v>
          </cell>
          <cell r="P7" t="str">
            <v>貞教</v>
          </cell>
          <cell r="Q7" t="str">
            <v>075-561-4234</v>
          </cell>
          <cell r="R7" t="str">
            <v>075-561-4234</v>
          </cell>
          <cell r="U7" t="str">
            <v>本四カフェ
クリスタルルーム</v>
          </cell>
          <cell r="V7" t="str">
            <v>605-0981</v>
          </cell>
          <cell r="W7" t="str">
            <v>京都市東山区本町四丁目131</v>
          </cell>
          <cell r="X7">
            <v>1986</v>
          </cell>
          <cell r="Y7" t="str">
            <v>貞教</v>
          </cell>
          <cell r="Z7">
            <v>30</v>
          </cell>
          <cell r="AA7">
            <v>30</v>
          </cell>
          <cell r="AC7" t="str">
            <v>○</v>
          </cell>
          <cell r="AG7" t="str">
            <v>町内・ご近所の世代間交流</v>
          </cell>
          <cell r="AH7" t="str">
            <v>毎月第1日曜日</v>
          </cell>
          <cell r="AI7" t="str">
            <v>9：30～
11：30</v>
          </cell>
          <cell r="AJ7" t="str">
            <v>約2時間</v>
          </cell>
          <cell r="AM7" t="str">
            <v>○</v>
          </cell>
          <cell r="AS7" t="str">
            <v>○</v>
          </cell>
          <cell r="AT7" t="str">
            <v>時々里帰りの親・子さん</v>
          </cell>
          <cell r="AU7" t="str">
            <v>150円</v>
          </cell>
          <cell r="AV7" t="str">
            <v>○</v>
          </cell>
          <cell r="BC7" t="str">
            <v>○</v>
          </cell>
          <cell r="BK7" t="str">
            <v>貞教</v>
          </cell>
          <cell r="BL7" t="str">
            <v>本町四丁目</v>
          </cell>
          <cell r="BM7" t="str">
            <v>無</v>
          </cell>
          <cell r="BN7" t="str">
            <v>　</v>
          </cell>
          <cell r="BR7">
            <v>15</v>
          </cell>
          <cell r="BS7">
            <v>13</v>
          </cell>
          <cell r="BT7">
            <v>3</v>
          </cell>
          <cell r="BU7" t="str">
            <v>無</v>
          </cell>
          <cell r="BX7" t="str">
            <v>有</v>
          </cell>
          <cell r="BY7">
            <v>4</v>
          </cell>
          <cell r="BZ7" t="str">
            <v>無償</v>
          </cell>
          <cell r="CB7" t="str">
            <v>65歳以上</v>
          </cell>
          <cell r="CC7" t="str">
            <v>無</v>
          </cell>
          <cell r="CJ7" t="str">
            <v>無</v>
          </cell>
          <cell r="CL7" t="str">
            <v>○</v>
          </cell>
          <cell r="CQ7" t="str">
            <v>無</v>
          </cell>
          <cell r="CZ7" t="str">
            <v>○</v>
          </cell>
          <cell r="DD7" t="str">
            <v>5</v>
          </cell>
          <cell r="DI7" t="str">
            <v>○</v>
          </cell>
          <cell r="DW7" t="str">
            <v>○</v>
          </cell>
          <cell r="EA7" t="str">
            <v>○</v>
          </cell>
          <cell r="EB7" t="str">
            <v>○</v>
          </cell>
          <cell r="EF7" t="str">
            <v>送迎は行っていないが、参加の声かけは行っている。</v>
          </cell>
        </row>
        <row r="8">
          <cell r="B8" t="str">
            <v>東山老人デイ
ほほえみ会</v>
          </cell>
          <cell r="D8" t="str">
            <v>松木善文</v>
          </cell>
          <cell r="E8" t="str">
            <v>和泉靖雄</v>
          </cell>
          <cell r="F8" t="str">
            <v>⑧交流サロン</v>
          </cell>
          <cell r="G8" t="str">
            <v>ﾎﾞﾗﾝﾃｨｱ</v>
          </cell>
          <cell r="I8" t="str">
            <v>無</v>
          </cell>
          <cell r="K8" t="str">
            <v>無</v>
          </cell>
          <cell r="N8" t="str">
            <v>605-0875</v>
          </cell>
          <cell r="O8" t="str">
            <v>京都市東山区渋谷通本町東入
4丁目鐘鋳町415-4</v>
          </cell>
          <cell r="P8" t="str">
            <v>修道</v>
          </cell>
          <cell r="Q8" t="str">
            <v>075-541-6102</v>
          </cell>
          <cell r="U8" t="str">
            <v>東山デイ</v>
          </cell>
          <cell r="V8" t="str">
            <v>605-0875</v>
          </cell>
          <cell r="W8" t="str">
            <v>京都市東山区渋谷通本町東入
4丁目鐘鋳町415-4</v>
          </cell>
          <cell r="X8">
            <v>1996</v>
          </cell>
          <cell r="Y8" t="str">
            <v>修道</v>
          </cell>
          <cell r="AA8">
            <v>20</v>
          </cell>
          <cell r="AB8" t="str">
            <v>○</v>
          </cell>
          <cell r="AC8" t="str">
            <v>○</v>
          </cell>
          <cell r="AG8" t="str">
            <v>東山デイサービスを拠点として活動するボランティアサークル</v>
          </cell>
          <cell r="AH8" t="str">
            <v>月曜日〜土曜日</v>
          </cell>
          <cell r="AI8" t="str">
            <v>9～16時</v>
          </cell>
          <cell r="AJ8" t="str">
            <v>半日</v>
          </cell>
          <cell r="AK8" t="str">
            <v>9～16時</v>
          </cell>
          <cell r="AL8" t="str">
            <v>会員以外も可</v>
          </cell>
          <cell r="AM8" t="str">
            <v>○</v>
          </cell>
          <cell r="AO8" t="str">
            <v>○</v>
          </cell>
          <cell r="AQ8" t="str">
            <v>○</v>
          </cell>
          <cell r="AR8" t="str">
            <v>○</v>
          </cell>
          <cell r="AU8" t="str">
            <v>なし</v>
          </cell>
          <cell r="BC8" t="str">
            <v>○</v>
          </cell>
          <cell r="BK8" t="str">
            <v>修道</v>
          </cell>
          <cell r="BL8" t="str">
            <v>鐘鋳町</v>
          </cell>
          <cell r="BM8" t="str">
            <v>無</v>
          </cell>
          <cell r="BR8" t="str">
            <v>5人</v>
          </cell>
          <cell r="BS8" t="str">
            <v>2～3人</v>
          </cell>
          <cell r="BT8">
            <v>1</v>
          </cell>
          <cell r="BU8" t="str">
            <v>無</v>
          </cell>
          <cell r="BX8" t="str">
            <v>有</v>
          </cell>
          <cell r="CB8" t="str">
            <v>65歳以上</v>
          </cell>
          <cell r="CC8" t="str">
            <v>有</v>
          </cell>
          <cell r="CD8" t="str">
            <v>○</v>
          </cell>
          <cell r="CF8" t="str">
            <v>○</v>
          </cell>
          <cell r="CG8" t="str">
            <v>○</v>
          </cell>
          <cell r="CJ8" t="str">
            <v>無</v>
          </cell>
          <cell r="CQ8" t="str">
            <v>無</v>
          </cell>
          <cell r="CT8" t="str">
            <v>無</v>
          </cell>
          <cell r="CY8" t="str">
            <v>○</v>
          </cell>
          <cell r="DD8" t="str">
            <v>2</v>
          </cell>
          <cell r="DF8" t="str">
            <v>○</v>
          </cell>
          <cell r="DG8" t="str">
            <v>○</v>
          </cell>
          <cell r="DH8" t="str">
            <v>○</v>
          </cell>
          <cell r="DJ8" t="str">
            <v>○</v>
          </cell>
          <cell r="DK8" t="str">
            <v>○</v>
          </cell>
          <cell r="DN8" t="str">
            <v>利用者の増加</v>
          </cell>
          <cell r="DS8" t="str">
            <v>○</v>
          </cell>
          <cell r="DZ8" t="str">
            <v>○</v>
          </cell>
          <cell r="EA8" t="str">
            <v>○</v>
          </cell>
          <cell r="EB8" t="str">
            <v>○</v>
          </cell>
          <cell r="EC8" t="str">
            <v>有</v>
          </cell>
          <cell r="ED8" t="str">
            <v>可</v>
          </cell>
        </row>
        <row r="9">
          <cell r="B9" t="str">
            <v>北御門町町内会</v>
          </cell>
          <cell r="C9">
            <v>2016</v>
          </cell>
          <cell r="D9" t="str">
            <v>石倉　亘</v>
          </cell>
          <cell r="F9" t="str">
            <v>⑧交流サロン</v>
          </cell>
          <cell r="G9" t="str">
            <v>その他</v>
          </cell>
          <cell r="H9" t="str">
            <v>町内会運営</v>
          </cell>
          <cell r="I9" t="str">
            <v>無</v>
          </cell>
          <cell r="K9" t="str">
            <v>無</v>
          </cell>
          <cell r="N9" t="str">
            <v>605-0815</v>
          </cell>
          <cell r="O9" t="str">
            <v>京都市東山区大黒町通松原下る
北御門町275</v>
          </cell>
          <cell r="P9" t="str">
            <v>六原</v>
          </cell>
          <cell r="Q9" t="str">
            <v>075-531-5936</v>
          </cell>
          <cell r="U9" t="str">
            <v>なんてんカフェ</v>
          </cell>
          <cell r="V9" t="str">
            <v>605-0815</v>
          </cell>
          <cell r="W9" t="str">
            <v>京都市東山区大黒町通松原下る
北御門町266-4</v>
          </cell>
          <cell r="X9">
            <v>2016</v>
          </cell>
          <cell r="Y9" t="str">
            <v>六原</v>
          </cell>
          <cell r="AC9" t="str">
            <v>○</v>
          </cell>
          <cell r="AG9" t="str">
            <v>高齢者の人のやすらぎ（coffee）を飲みながらの会話、及び各種のセミナーを月何回か開催。</v>
          </cell>
          <cell r="AH9" t="str">
            <v>月曜日〜金曜日</v>
          </cell>
          <cell r="AI9" t="str">
            <v>13～16時</v>
          </cell>
          <cell r="AJ9" t="str">
            <v>半日</v>
          </cell>
          <cell r="AL9" t="str">
            <v>会員以外も可</v>
          </cell>
          <cell r="AM9" t="str">
            <v>○</v>
          </cell>
          <cell r="AS9" t="str">
            <v>○</v>
          </cell>
          <cell r="AT9" t="str">
            <v>福祉ボランティア
防犯ボランティア</v>
          </cell>
          <cell r="AU9" t="str">
            <v>コーヒー
紅茶オレ
1杯100円</v>
          </cell>
          <cell r="AV9" t="str">
            <v>○</v>
          </cell>
          <cell r="BA9" t="str">
            <v>○</v>
          </cell>
          <cell r="BB9" t="str">
            <v>○</v>
          </cell>
          <cell r="BC9" t="str">
            <v>○</v>
          </cell>
          <cell r="BF9" t="str">
            <v>○</v>
          </cell>
          <cell r="BI9" t="str">
            <v>○</v>
          </cell>
          <cell r="BJ9" t="str">
            <v>常に利用していただいている方々</v>
          </cell>
          <cell r="BK9" t="str">
            <v>六原</v>
          </cell>
          <cell r="BL9" t="str">
            <v>北御門町</v>
          </cell>
          <cell r="BM9" t="str">
            <v>無</v>
          </cell>
          <cell r="BR9" t="str">
            <v>10～15人</v>
          </cell>
          <cell r="BS9" t="str">
            <v>10～12人</v>
          </cell>
          <cell r="BU9" t="str">
            <v>無</v>
          </cell>
          <cell r="BX9" t="str">
            <v>有</v>
          </cell>
          <cell r="BY9" t="str">
            <v>7人</v>
          </cell>
          <cell r="BZ9" t="str">
            <v>無償</v>
          </cell>
          <cell r="CB9" t="str">
            <v>65歳以上</v>
          </cell>
          <cell r="CC9" t="str">
            <v>無</v>
          </cell>
          <cell r="CV9" t="str">
            <v>○</v>
          </cell>
          <cell r="DB9" t="str">
            <v>○</v>
          </cell>
          <cell r="DC9" t="str">
            <v>京都市高齢者の居場所づくりに対する助成金、北御門町町内会</v>
          </cell>
          <cell r="DD9" t="str">
            <v>1</v>
          </cell>
          <cell r="DE9" t="str">
            <v>○</v>
          </cell>
          <cell r="DF9" t="str">
            <v>○</v>
          </cell>
          <cell r="DG9" t="str">
            <v>○</v>
          </cell>
          <cell r="DH9" t="str">
            <v>○</v>
          </cell>
          <cell r="DI9" t="str">
            <v>○</v>
          </cell>
          <cell r="DJ9" t="str">
            <v>○</v>
          </cell>
          <cell r="DN9" t="str">
            <v>担い手の育成</v>
          </cell>
          <cell r="DO9" t="str">
            <v>担い手の確保</v>
          </cell>
          <cell r="DP9" t="str">
            <v>財政的支援</v>
          </cell>
          <cell r="DV9" t="str">
            <v>○</v>
          </cell>
          <cell r="EA9" t="str">
            <v>○</v>
          </cell>
        </row>
        <row r="10">
          <cell r="B10" t="str">
            <v>ハイム福稲　
文庫＆いきいきカフェ</v>
          </cell>
          <cell r="C10">
            <v>2014</v>
          </cell>
          <cell r="D10" t="str">
            <v>庄司　隆俊</v>
          </cell>
          <cell r="E10" t="str">
            <v>庄司　隆俊</v>
          </cell>
          <cell r="F10" t="str">
            <v>⑧交流サロン</v>
          </cell>
          <cell r="G10" t="str">
            <v>その他</v>
          </cell>
          <cell r="H10" t="str">
            <v>マンション住民の活動</v>
          </cell>
          <cell r="I10" t="str">
            <v>無</v>
          </cell>
          <cell r="K10" t="str">
            <v>無</v>
          </cell>
          <cell r="N10" t="str">
            <v>605-0987</v>
          </cell>
          <cell r="O10" t="str">
            <v>京都市東山区福稲御所ノ内町34-1</v>
          </cell>
          <cell r="P10" t="str">
            <v>月輪</v>
          </cell>
          <cell r="Q10" t="str">
            <v>075-541-1495</v>
          </cell>
          <cell r="R10" t="str">
            <v>075-541-1495</v>
          </cell>
          <cell r="S10" t="str">
            <v>takatoshi1950.sakura.7-11@docomo.ne.jp</v>
          </cell>
          <cell r="U10" t="str">
            <v>文庫＆いきいき・カフェ
マンションの集会所</v>
          </cell>
          <cell r="V10" t="str">
            <v>605-0987</v>
          </cell>
          <cell r="W10" t="str">
            <v>京都市東山区福稲御所ノ内町34-1</v>
          </cell>
          <cell r="X10">
            <v>1979</v>
          </cell>
          <cell r="Y10" t="str">
            <v>月輪</v>
          </cell>
          <cell r="Z10">
            <v>60</v>
          </cell>
          <cell r="AA10">
            <v>37</v>
          </cell>
          <cell r="AB10" t="str">
            <v>○</v>
          </cell>
          <cell r="AC10" t="str">
            <v>○</v>
          </cell>
          <cell r="AG10" t="str">
            <v>体操・筋トレ・早口ことば遊び
談話・コーヒー、お菓子提供</v>
          </cell>
          <cell r="AH10" t="str">
            <v>毎月第3水曜日</v>
          </cell>
          <cell r="AI10" t="str">
            <v>14～16時</v>
          </cell>
          <cell r="AJ10" t="str">
            <v>約2時間</v>
          </cell>
          <cell r="AM10" t="str">
            <v>○</v>
          </cell>
          <cell r="AQ10" t="str">
            <v>○</v>
          </cell>
          <cell r="AR10" t="str">
            <v>○</v>
          </cell>
          <cell r="AS10" t="str">
            <v>○</v>
          </cell>
          <cell r="AT10" t="str">
            <v>マンション住人ならば、特に制限なし。</v>
          </cell>
          <cell r="AU10" t="str">
            <v>無料</v>
          </cell>
          <cell r="BC10" t="str">
            <v>○</v>
          </cell>
          <cell r="BJ10" t="str">
            <v>マンション住民。将来的には御所ノ内町内の方にもお声をかけたい。</v>
          </cell>
          <cell r="BK10" t="str">
            <v>月輪</v>
          </cell>
          <cell r="BL10" t="str">
            <v>御所ノ内</v>
          </cell>
          <cell r="BM10" t="str">
            <v>無</v>
          </cell>
          <cell r="BR10" t="str">
            <v>制限なし</v>
          </cell>
          <cell r="BS10" t="str">
            <v>15～20人</v>
          </cell>
          <cell r="BT10" t="str">
            <v>不明</v>
          </cell>
          <cell r="BU10" t="str">
            <v>無</v>
          </cell>
          <cell r="BX10" t="str">
            <v>有</v>
          </cell>
          <cell r="BY10">
            <v>7</v>
          </cell>
          <cell r="BZ10" t="str">
            <v>無償</v>
          </cell>
          <cell r="CB10" t="str">
            <v>65歳未満</v>
          </cell>
          <cell r="CC10" t="str">
            <v>有</v>
          </cell>
          <cell r="CG10" t="str">
            <v>○</v>
          </cell>
          <cell r="CI10" t="str">
            <v>ポスター、ニュースを発行</v>
          </cell>
          <cell r="CJ10" t="str">
            <v>有</v>
          </cell>
          <cell r="CL10" t="str">
            <v>○</v>
          </cell>
          <cell r="CP10" t="str">
            <v>マンション住民</v>
          </cell>
          <cell r="CQ10" t="str">
            <v>無</v>
          </cell>
          <cell r="DB10" t="str">
            <v>○</v>
          </cell>
          <cell r="DC10" t="str">
            <v>管理組合の予算（こども文庫の予算にカフェ運営費が含まれている）</v>
          </cell>
          <cell r="DH10" t="str">
            <v>○</v>
          </cell>
          <cell r="DI10" t="str">
            <v>○</v>
          </cell>
          <cell r="DJ10" t="str">
            <v>○</v>
          </cell>
          <cell r="DM10" t="str">
            <v>シニアクラブ</v>
          </cell>
          <cell r="DN10" t="str">
            <v>担い手の育成</v>
          </cell>
          <cell r="DO10" t="str">
            <v>利用者の増加</v>
          </cell>
          <cell r="DP10" t="str">
            <v>その他</v>
          </cell>
          <cell r="DQ10" t="str">
            <v>知りたいことを伝えていきたい。動いてみて初めてわかる。</v>
          </cell>
          <cell r="DX10" t="str">
            <v>○</v>
          </cell>
          <cell r="DY10" t="str">
            <v>サービスの質の向上。やりたいことたくさんある。できることから取り組みたい。</v>
          </cell>
          <cell r="DZ10" t="str">
            <v>○</v>
          </cell>
          <cell r="EA10" t="str">
            <v>○</v>
          </cell>
          <cell r="EB10" t="str">
            <v>○</v>
          </cell>
          <cell r="EF10" t="str">
            <v>いきいき文庫＆カフェ立ち上げのきっかけ：高齢者サポート活動に取り組むという目的の一つとして。
こども文庫（大人も対象）の場所を使っている。（こども文庫は管理組合の組織）
イベント（ハロウィン、かるた大会）＊イベントとセットで引き込んでいきたい。
自治会の年1回の総会で報告（いきいきカフェの取り組みは自治会のバックアップを得ている）
文庫代表の方の指導でカフェ時に毎回、体操が行われている。</v>
          </cell>
        </row>
        <row r="11">
          <cell r="B11" t="str">
            <v>おてらカフェin金剛寺</v>
          </cell>
          <cell r="C11">
            <v>2015</v>
          </cell>
          <cell r="D11" t="str">
            <v>宇野　貴佳</v>
          </cell>
          <cell r="F11" t="str">
            <v>⑧交流サロン</v>
          </cell>
          <cell r="G11" t="str">
            <v>その他</v>
          </cell>
          <cell r="H11" t="str">
            <v>実行委員会</v>
          </cell>
          <cell r="I11" t="str">
            <v>無</v>
          </cell>
          <cell r="N11" t="str">
            <v>605-0036</v>
          </cell>
          <cell r="O11" t="str">
            <v>京都市東山区五軒町124　浄土宗金剛寺</v>
          </cell>
          <cell r="P11" t="str">
            <v>粟田</v>
          </cell>
          <cell r="Q11" t="str">
            <v>090-9697-7255</v>
          </cell>
          <cell r="U11" t="str">
            <v>浄土宗金剛寺</v>
          </cell>
          <cell r="V11" t="str">
            <v>605-0036</v>
          </cell>
          <cell r="W11" t="str">
            <v>京都市東山区五軒町124　浄土宗金剛寺</v>
          </cell>
          <cell r="X11">
            <v>1602</v>
          </cell>
          <cell r="Y11" t="str">
            <v>粟田</v>
          </cell>
          <cell r="AB11" t="str">
            <v>○</v>
          </cell>
          <cell r="AC11" t="str">
            <v>○</v>
          </cell>
          <cell r="AG11" t="str">
            <v>朝にコーヒーを囲んで参加者同士が交流します。毎回マッサージコーナーも設けています。</v>
          </cell>
          <cell r="AH11" t="str">
            <v>毎月第3金曜日
2017年4月からは第3水曜日</v>
          </cell>
          <cell r="AI11" t="str">
            <v>7～9：30</v>
          </cell>
          <cell r="AJ11" t="str">
            <v>約1時間</v>
          </cell>
          <cell r="AL11" t="str">
            <v>会員以外も可</v>
          </cell>
          <cell r="AS11" t="str">
            <v>○</v>
          </cell>
          <cell r="AT11" t="str">
            <v>どなたでも</v>
          </cell>
          <cell r="AU11" t="str">
            <v>500円</v>
          </cell>
          <cell r="AV11" t="str">
            <v>○</v>
          </cell>
          <cell r="BC11" t="str">
            <v>○</v>
          </cell>
          <cell r="BM11" t="str">
            <v>無</v>
          </cell>
          <cell r="BR11" t="str">
            <v>制限なし</v>
          </cell>
          <cell r="BS11" t="str">
            <v>約20人</v>
          </cell>
          <cell r="BT11">
            <v>0</v>
          </cell>
          <cell r="BU11" t="str">
            <v>無</v>
          </cell>
          <cell r="BX11" t="str">
            <v>有</v>
          </cell>
          <cell r="CB11" t="str">
            <v>65歳未満</v>
          </cell>
          <cell r="CC11" t="str">
            <v>無</v>
          </cell>
          <cell r="CV11" t="str">
            <v>○</v>
          </cell>
          <cell r="CY11" t="str">
            <v>○</v>
          </cell>
          <cell r="DD11" t="str">
            <v>3</v>
          </cell>
          <cell r="DF11" t="str">
            <v>○</v>
          </cell>
          <cell r="DI11" t="str">
            <v>○</v>
          </cell>
          <cell r="DJ11" t="str">
            <v>○</v>
          </cell>
          <cell r="DN11" t="str">
            <v>利用者の増加</v>
          </cell>
          <cell r="DO11" t="str">
            <v>地域との連携</v>
          </cell>
          <cell r="DP11" t="str">
            <v>財政的支援</v>
          </cell>
          <cell r="DR11" t="str">
            <v>○</v>
          </cell>
          <cell r="DS11" t="str">
            <v>○</v>
          </cell>
          <cell r="DU11" t="str">
            <v>○</v>
          </cell>
          <cell r="DZ11" t="str">
            <v>○</v>
          </cell>
          <cell r="EA11" t="str">
            <v>○</v>
          </cell>
          <cell r="EB11" t="str">
            <v>○</v>
          </cell>
          <cell r="EC11" t="str">
            <v>有</v>
          </cell>
          <cell r="ED11" t="str">
            <v>可</v>
          </cell>
          <cell r="EE11" t="str">
            <v>継続的に実施できるように助成金等様々な情報をいただけると嬉しいです。</v>
          </cell>
        </row>
        <row r="12">
          <cell r="B12" t="str">
            <v>株式会社　愛・MEG</v>
          </cell>
          <cell r="C12">
            <v>2012</v>
          </cell>
          <cell r="D12" t="str">
            <v>今西よし子</v>
          </cell>
          <cell r="E12" t="str">
            <v>林内なおり</v>
          </cell>
          <cell r="F12" t="str">
            <v>⑧交流サロン</v>
          </cell>
          <cell r="G12" t="str">
            <v>NPO法人</v>
          </cell>
          <cell r="I12" t="str">
            <v>無</v>
          </cell>
          <cell r="K12" t="str">
            <v>無</v>
          </cell>
          <cell r="N12" t="str">
            <v>605-
0846</v>
          </cell>
          <cell r="O12" t="str">
            <v>京都市東山区五条橋東6丁目534-12</v>
          </cell>
          <cell r="P12" t="str">
            <v>修道</v>
          </cell>
          <cell r="Q12" t="str">
            <v>075-531-5921</v>
          </cell>
          <cell r="R12" t="str">
            <v>075-531-5921</v>
          </cell>
          <cell r="U12" t="str">
            <v>コミュミティカフェめぐ</v>
          </cell>
          <cell r="V12" t="str">
            <v>605-0846</v>
          </cell>
          <cell r="W12" t="str">
            <v>京都市東山区五条橋東6丁目534-12</v>
          </cell>
          <cell r="Y12" t="str">
            <v>修道</v>
          </cell>
          <cell r="AC12" t="str">
            <v>○</v>
          </cell>
          <cell r="AG12" t="str">
            <v>ネットワーク作り
スペース貸あり（1時間：500円）</v>
          </cell>
          <cell r="AH12" t="str">
            <v>火曜日以外</v>
          </cell>
          <cell r="AI12" t="str">
            <v>9～17時</v>
          </cell>
          <cell r="AL12" t="str">
            <v>会員以外も可</v>
          </cell>
          <cell r="AO12" t="str">
            <v>○</v>
          </cell>
          <cell r="AS12" t="str">
            <v>○</v>
          </cell>
          <cell r="AT12" t="str">
            <v>団塊の世代</v>
          </cell>
          <cell r="AU12" t="str">
            <v>メニューにより違う</v>
          </cell>
          <cell r="AV12" t="str">
            <v>○</v>
          </cell>
          <cell r="BC12" t="str">
            <v>○</v>
          </cell>
          <cell r="BK12" t="str">
            <v>修道</v>
          </cell>
          <cell r="BL12" t="str">
            <v>東音羽町</v>
          </cell>
          <cell r="BM12" t="str">
            <v>無</v>
          </cell>
          <cell r="BR12">
            <v>10</v>
          </cell>
          <cell r="CY12" t="str">
            <v>○</v>
          </cell>
          <cell r="DF12" t="str">
            <v>○</v>
          </cell>
          <cell r="DI12" t="str">
            <v>○</v>
          </cell>
          <cell r="DJ12" t="str">
            <v>○</v>
          </cell>
          <cell r="DK12" t="str">
            <v>○</v>
          </cell>
          <cell r="DZ12" t="str">
            <v>○</v>
          </cell>
          <cell r="EA12" t="str">
            <v>○</v>
          </cell>
          <cell r="EB12" t="str">
            <v>○</v>
          </cell>
        </row>
        <row r="13">
          <cell r="B13" t="str">
            <v>地域密着型ケアセンターいまくまの</v>
          </cell>
          <cell r="C13">
            <v>2015</v>
          </cell>
          <cell r="D13" t="str">
            <v>伊藤　典子</v>
          </cell>
          <cell r="E13" t="str">
            <v>伊藤　典子</v>
          </cell>
          <cell r="F13" t="str">
            <v>⑧交流サロン</v>
          </cell>
          <cell r="G13" t="str">
            <v>社会福祉法人</v>
          </cell>
          <cell r="I13" t="str">
            <v>無</v>
          </cell>
          <cell r="K13" t="str">
            <v>無</v>
          </cell>
          <cell r="N13" t="str">
            <v>605-0926</v>
          </cell>
          <cell r="O13" t="str">
            <v>京都種京都市東山区今熊野北日吉町61-10</v>
          </cell>
          <cell r="P13" t="str">
            <v>修道</v>
          </cell>
          <cell r="Q13" t="str">
            <v>（075）744-0314</v>
          </cell>
          <cell r="R13" t="str">
            <v>（075）541-0504</v>
          </cell>
          <cell r="S13" t="str">
            <v>imakumano@iaa.itkeeper.ne.jp</v>
          </cell>
          <cell r="T13" t="str">
            <v>http://kitaooji8025.jp</v>
          </cell>
          <cell r="U13" t="str">
            <v>地域密着型ケアセンターいまくまの</v>
          </cell>
          <cell r="V13" t="str">
            <v>605-0926</v>
          </cell>
          <cell r="W13" t="str">
            <v>京都種京都市東山区今熊野北日吉町61-10</v>
          </cell>
          <cell r="X13">
            <v>2015</v>
          </cell>
          <cell r="Y13" t="str">
            <v>修道</v>
          </cell>
          <cell r="AA13" t="str">
            <v>2年</v>
          </cell>
          <cell r="AC13" t="str">
            <v>○</v>
          </cell>
          <cell r="AG13" t="str">
            <v>音楽会，映画鑑賞会，マジックショーなど</v>
          </cell>
          <cell r="AH13" t="str">
            <v>隔月日曜日</v>
          </cell>
          <cell r="AI13" t="str">
            <v>午後２時～３時30分</v>
          </cell>
          <cell r="AJ13" t="str">
            <v>約2時間</v>
          </cell>
          <cell r="AL13" t="str">
            <v>会員以外も可</v>
          </cell>
          <cell r="AM13" t="str">
            <v>○</v>
          </cell>
          <cell r="AQ13" t="str">
            <v>○</v>
          </cell>
          <cell r="AR13" t="str">
            <v>○</v>
          </cell>
          <cell r="AS13" t="str">
            <v>○</v>
          </cell>
          <cell r="AU13" t="str">
            <v>無料</v>
          </cell>
          <cell r="BC13" t="str">
            <v>○</v>
          </cell>
          <cell r="BK13" t="str">
            <v>東山包括・洛東包括圏域の方</v>
          </cell>
          <cell r="BM13" t="str">
            <v>有</v>
          </cell>
          <cell r="BN13" t="str">
            <v>無</v>
          </cell>
          <cell r="BP13" t="str">
            <v>バス停まで</v>
          </cell>
          <cell r="BQ13" t="str">
            <v>10人</v>
          </cell>
          <cell r="BR13" t="str">
            <v>20人</v>
          </cell>
          <cell r="CX13" t="str">
            <v>○</v>
          </cell>
          <cell r="DC13" t="str">
            <v>1</v>
          </cell>
          <cell r="DE13" t="str">
            <v>○</v>
          </cell>
          <cell r="DI13" t="str">
            <v>○</v>
          </cell>
          <cell r="DJ13" t="str">
            <v>○</v>
          </cell>
          <cell r="DM13" t="str">
            <v>利用者の増加</v>
          </cell>
          <cell r="DN13" t="str">
            <v>財政的支援</v>
          </cell>
          <cell r="DO13" t="str">
            <v>地域との連携</v>
          </cell>
          <cell r="DP13" t="str">
            <v>担い手確保，会場の確保</v>
          </cell>
          <cell r="DR13" t="str">
            <v>○</v>
          </cell>
          <cell r="DU13" t="str">
            <v>○</v>
          </cell>
          <cell r="DZ13" t="str">
            <v>○</v>
          </cell>
          <cell r="EC13" t="str">
            <v>不可</v>
          </cell>
        </row>
        <row r="14">
          <cell r="B14" t="str">
            <v>株式会社　白川まちづくり会社</v>
          </cell>
          <cell r="C14">
            <v>2017</v>
          </cell>
          <cell r="F14" t="str">
            <v>⑧交流サロン</v>
          </cell>
          <cell r="G14" t="str">
            <v>民間企業</v>
          </cell>
          <cell r="N14" t="str">
            <v>605-0026</v>
          </cell>
          <cell r="O14" t="str">
            <v>京都市東山区古川町546-1
古川町商店街内</v>
          </cell>
          <cell r="P14" t="str">
            <v>粟田</v>
          </cell>
          <cell r="Q14" t="str">
            <v>075-754-8714</v>
          </cell>
          <cell r="R14" t="str">
            <v>075-754-8704</v>
          </cell>
          <cell r="U14" t="str">
            <v>ともいき食堂</v>
          </cell>
          <cell r="V14" t="str">
            <v>605-0026</v>
          </cell>
          <cell r="W14" t="str">
            <v>京都市東山区古川町546-1
古川町商店街内</v>
          </cell>
          <cell r="Y14" t="str">
            <v>粟田</v>
          </cell>
          <cell r="AB14" t="str">
            <v>○</v>
          </cell>
          <cell r="AC14" t="str">
            <v>○</v>
          </cell>
          <cell r="AG14" t="str">
            <v>体操、食事会</v>
          </cell>
          <cell r="AH14" t="str">
            <v>月１回（不定期）</v>
          </cell>
          <cell r="AI14" t="str">
            <v>11～13時</v>
          </cell>
          <cell r="AJ14" t="str">
            <v>約2時間</v>
          </cell>
          <cell r="AM14" t="str">
            <v>○</v>
          </cell>
          <cell r="AN14" t="str">
            <v>○</v>
          </cell>
          <cell r="AO14" t="str">
            <v>○</v>
          </cell>
          <cell r="AP14" t="str">
            <v>○</v>
          </cell>
          <cell r="AQ14" t="str">
            <v>○</v>
          </cell>
          <cell r="AR14" t="str">
            <v>○</v>
          </cell>
          <cell r="AU14" t="str">
            <v>500円</v>
          </cell>
          <cell r="AV14" t="str">
            <v>○</v>
          </cell>
          <cell r="BC14" t="str">
            <v>○</v>
          </cell>
          <cell r="BK14" t="str">
            <v>粟田学区民</v>
          </cell>
          <cell r="BM14" t="str">
            <v>無</v>
          </cell>
          <cell r="BN14" t="str">
            <v>無</v>
          </cell>
          <cell r="BR14" t="str">
            <v>15人</v>
          </cell>
        </row>
        <row r="15">
          <cell r="B15" t="str">
            <v>本町19丁目南番屋町町内会</v>
          </cell>
          <cell r="C15">
            <v>2017</v>
          </cell>
          <cell r="F15" t="str">
            <v>⑧交流サロン</v>
          </cell>
          <cell r="G15" t="str">
            <v>地縁団体</v>
          </cell>
          <cell r="P15" t="str">
            <v>月輪</v>
          </cell>
          <cell r="U15" t="str">
            <v>番屋カフェ</v>
          </cell>
          <cell r="Y15" t="str">
            <v>月輪</v>
          </cell>
          <cell r="AC15" t="str">
            <v>○</v>
          </cell>
          <cell r="AG15" t="str">
            <v>町内会住民のコーヒーを飲みながらの交流</v>
          </cell>
          <cell r="AH15" t="str">
            <v>毎月第２日曜</v>
          </cell>
          <cell r="AI15" t="str">
            <v>14～16時</v>
          </cell>
          <cell r="AM15" t="str">
            <v>○</v>
          </cell>
          <cell r="AN15" t="str">
            <v>○</v>
          </cell>
          <cell r="AO15" t="str">
            <v>○</v>
          </cell>
          <cell r="AP15" t="str">
            <v>○</v>
          </cell>
          <cell r="AQ15" t="str">
            <v>○</v>
          </cell>
          <cell r="AR15" t="str">
            <v>○</v>
          </cell>
          <cell r="BK15" t="str">
            <v>月輪</v>
          </cell>
          <cell r="BL15" t="str">
            <v>本町19丁目南番屋町</v>
          </cell>
        </row>
        <row r="16">
          <cell r="B16" t="str">
            <v>修道学区社会福祉協議会</v>
          </cell>
          <cell r="C16">
            <v>2017</v>
          </cell>
          <cell r="D16" t="str">
            <v>大岡　順禄</v>
          </cell>
          <cell r="E16" t="str">
            <v>大岡　順禄</v>
          </cell>
          <cell r="F16" t="str">
            <v>⑧交流サロン</v>
          </cell>
          <cell r="G16" t="str">
            <v>地縁団体</v>
          </cell>
          <cell r="H16" t="str">
            <v>学区社協</v>
          </cell>
          <cell r="I16" t="str">
            <v>無</v>
          </cell>
          <cell r="K16" t="str">
            <v>無</v>
          </cell>
          <cell r="P16" t="str">
            <v>修道</v>
          </cell>
          <cell r="U16" t="str">
            <v>Caféほのぼの</v>
          </cell>
          <cell r="V16" t="str">
            <v>605-0932</v>
          </cell>
          <cell r="W16" t="str">
            <v>京都市東山区妙法院前側町441
京都市東山総合支援学校　カフェしゅうどう</v>
          </cell>
          <cell r="Y16" t="str">
            <v>修道</v>
          </cell>
          <cell r="AC16" t="str">
            <v>○</v>
          </cell>
          <cell r="AG16" t="str">
            <v>学区民のコーヒーを飲みながらの交流</v>
          </cell>
          <cell r="AH16" t="str">
            <v>毎月第１火曜日</v>
          </cell>
          <cell r="AI16" t="str">
            <v>10～12時</v>
          </cell>
          <cell r="AM16" t="str">
            <v>○</v>
          </cell>
          <cell r="AN16" t="str">
            <v>○</v>
          </cell>
          <cell r="AO16" t="str">
            <v>○</v>
          </cell>
          <cell r="AP16" t="str">
            <v>○</v>
          </cell>
          <cell r="AQ16" t="str">
            <v>○</v>
          </cell>
          <cell r="AR16" t="str">
            <v>○</v>
          </cell>
          <cell r="AU16">
            <v>200</v>
          </cell>
          <cell r="AV16" t="str">
            <v>○</v>
          </cell>
          <cell r="BK16" t="str">
            <v>修道</v>
          </cell>
        </row>
        <row r="17">
          <cell r="B17" t="str">
            <v>洛東地域包括支援センター</v>
          </cell>
          <cell r="C17">
            <v>2016</v>
          </cell>
          <cell r="D17" t="str">
            <v>河原　祥代</v>
          </cell>
          <cell r="E17" t="str">
            <v>河原　祥代</v>
          </cell>
          <cell r="F17" t="str">
            <v>⑧交流サロン</v>
          </cell>
          <cell r="G17" t="str">
            <v>社会福祉法人</v>
          </cell>
          <cell r="N17" t="str">
            <v>605-0981</v>
          </cell>
          <cell r="O17" t="str">
            <v>京都市東山区本町15丁目794</v>
          </cell>
          <cell r="P17" t="str">
            <v>月輪</v>
          </cell>
          <cell r="Q17" t="str">
            <v>075-561-1171</v>
          </cell>
          <cell r="R17" t="str">
            <v>075-531-8372</v>
          </cell>
          <cell r="U17" t="str">
            <v>健康サロン</v>
          </cell>
          <cell r="V17" t="str">
            <v>605-0971　　　　　　　　　　　　　　</v>
          </cell>
          <cell r="W17" t="str">
            <v>京都市東山区今熊野椥ノ森町41</v>
          </cell>
          <cell r="Y17" t="str">
            <v>今熊野</v>
          </cell>
          <cell r="AB17" t="str">
            <v>○</v>
          </cell>
          <cell r="AG17" t="str">
            <v>専門職や看護学生による健康チェック、健康相談など</v>
          </cell>
          <cell r="AH17" t="str">
            <v>毎月第１土曜日</v>
          </cell>
          <cell r="AI17" t="str">
            <v>10～12時</v>
          </cell>
          <cell r="AM17" t="str">
            <v>○</v>
          </cell>
          <cell r="AN17" t="str">
            <v>○</v>
          </cell>
          <cell r="AO17" t="str">
            <v>○</v>
          </cell>
          <cell r="AP17" t="str">
            <v>○</v>
          </cell>
          <cell r="BK17" t="str">
            <v>洛東包括圏域</v>
          </cell>
          <cell r="BL17" t="str">
            <v>一橋、月輪、今熊野</v>
          </cell>
        </row>
        <row r="18">
          <cell r="B18" t="str">
            <v>集酉楽サカタニ</v>
          </cell>
          <cell r="C18">
            <v>2005</v>
          </cell>
          <cell r="D18" t="str">
            <v>酒谷</v>
          </cell>
          <cell r="F18" t="str">
            <v>⑧交流サロン</v>
          </cell>
          <cell r="N18" t="str">
            <v>605-0993</v>
          </cell>
          <cell r="O18" t="str">
            <v>京都市東山区七条通本町西入日吉町222</v>
          </cell>
          <cell r="P18" t="str">
            <v>貞教</v>
          </cell>
          <cell r="Q18" t="str">
            <v>075-561-7974</v>
          </cell>
          <cell r="U18" t="str">
            <v>朝粥食べておしゃべり会</v>
          </cell>
          <cell r="V18" t="str">
            <v>605-0993</v>
          </cell>
          <cell r="W18" t="str">
            <v>京都市東山区七条通本町西入日吉町222</v>
          </cell>
          <cell r="Y18" t="str">
            <v>貞教</v>
          </cell>
          <cell r="AC18" t="str">
            <v>○</v>
          </cell>
          <cell r="AH18" t="str">
            <v>毎月第３日曜日</v>
          </cell>
          <cell r="AI18" t="str">
            <v>9～10時30分</v>
          </cell>
          <cell r="AM18" t="str">
            <v>○</v>
          </cell>
          <cell r="AN18" t="str">
            <v>○</v>
          </cell>
          <cell r="AO18" t="str">
            <v>○</v>
          </cell>
          <cell r="AP18" t="str">
            <v>○</v>
          </cell>
          <cell r="AQ18" t="str">
            <v>○</v>
          </cell>
          <cell r="AR18" t="str">
            <v>○</v>
          </cell>
          <cell r="AU18" t="str">
            <v>会員200円
一般300円</v>
          </cell>
          <cell r="AV18" t="str">
            <v>○</v>
          </cell>
        </row>
        <row r="19">
          <cell r="B19" t="str">
            <v>体操サークルあおくすの庭</v>
          </cell>
          <cell r="C19">
            <v>2016</v>
          </cell>
          <cell r="P19" t="str">
            <v>粟田</v>
          </cell>
          <cell r="U19" t="str">
            <v>あおくすの庭</v>
          </cell>
          <cell r="W19" t="str">
            <v>東山区粟田口三条坊町69-5 </v>
          </cell>
          <cell r="Y19" t="str">
            <v>粟田</v>
          </cell>
          <cell r="AB19" t="str">
            <v>○</v>
          </cell>
          <cell r="BK19" t="str">
            <v>粟田</v>
          </cell>
        </row>
        <row r="20">
          <cell r="B20" t="str">
            <v>介護予防自主サークル
カトレア</v>
          </cell>
          <cell r="U20" t="str">
            <v>やすらぎ・ふれあい館</v>
          </cell>
          <cell r="V20" t="str">
            <v>605-0863</v>
          </cell>
          <cell r="W20" t="str">
            <v>京都市東山区五条通大和大路東入5丁目梅林町576番地の5</v>
          </cell>
          <cell r="AB20" t="str">
            <v>○</v>
          </cell>
        </row>
        <row r="21">
          <cell r="B21" t="str">
            <v>介護予防自主サークル
竹の子サークル</v>
          </cell>
          <cell r="P21" t="str">
            <v>六原</v>
          </cell>
          <cell r="U21" t="str">
            <v>開睛館六原学舎</v>
          </cell>
          <cell r="AB21" t="str">
            <v>○</v>
          </cell>
          <cell r="BK21" t="str">
            <v>六原</v>
          </cell>
        </row>
        <row r="22">
          <cell r="B22" t="str">
            <v>京都市東山区社会福祉協議会</v>
          </cell>
          <cell r="U22" t="str">
            <v>ガーデンDEひがしやま</v>
          </cell>
          <cell r="V22" t="str">
            <v>605-8501</v>
          </cell>
          <cell r="W22" t="str">
            <v>京都市東山区今熊野北日吉町６番地３</v>
          </cell>
          <cell r="AB22" t="str">
            <v>○</v>
          </cell>
        </row>
        <row r="23">
          <cell r="B23" t="str">
            <v>新老人の会　俳句サークル</v>
          </cell>
          <cell r="U23" t="str">
            <v>やすらぎ・ふれあい館</v>
          </cell>
          <cell r="V23" t="str">
            <v>605-0863</v>
          </cell>
          <cell r="W23" t="str">
            <v>京都市東山区五条通大和大路東入5丁目梅林町576番地の5</v>
          </cell>
          <cell r="AF23" t="str">
            <v>○</v>
          </cell>
        </row>
        <row r="24">
          <cell r="B24" t="str">
            <v>麻雀天和</v>
          </cell>
          <cell r="U24" t="str">
            <v>やすらぎ・ふれあい館</v>
          </cell>
          <cell r="V24" t="str">
            <v>605-0863</v>
          </cell>
          <cell r="W24" t="str">
            <v>京都市東山区五条通大和大路東入5丁目梅林町576番地の5</v>
          </cell>
          <cell r="AF24" t="str">
            <v>○</v>
          </cell>
        </row>
        <row r="25">
          <cell r="B25" t="str">
            <v>はつらつ教室</v>
          </cell>
          <cell r="U25" t="str">
            <v>やすらぎ・ふれあい館</v>
          </cell>
          <cell r="V25" t="str">
            <v>605-0863</v>
          </cell>
          <cell r="W25" t="str">
            <v>京都市東山区五条通大和大路東入5丁目梅林町576番地の5</v>
          </cell>
          <cell r="AB25" t="str">
            <v>○</v>
          </cell>
        </row>
        <row r="26">
          <cell r="B26" t="str">
            <v>フラ・アロハサークル</v>
          </cell>
          <cell r="U26" t="str">
            <v>やすらぎ・ふれあい館</v>
          </cell>
          <cell r="V26" t="str">
            <v>605-0863</v>
          </cell>
          <cell r="W26" t="str">
            <v>京都市東山区五条通大和大路東入5丁目梅林町576番地の5</v>
          </cell>
          <cell r="AF26" t="str">
            <v>○</v>
          </cell>
        </row>
        <row r="27">
          <cell r="B27" t="str">
            <v>にこにこクラブ（健康マージャン）</v>
          </cell>
          <cell r="U27" t="str">
            <v>やすらぎ・ふれあい館</v>
          </cell>
          <cell r="V27" t="str">
            <v>605-0863</v>
          </cell>
          <cell r="W27" t="str">
            <v>京都市東山区五条通大和大路東入5丁目梅林町576番地の5</v>
          </cell>
          <cell r="AF27" t="str">
            <v>○</v>
          </cell>
        </row>
        <row r="28">
          <cell r="B28" t="str">
            <v>京都レクダンス同好会</v>
          </cell>
          <cell r="U28" t="str">
            <v>やすらぎ・ふれあい館</v>
          </cell>
          <cell r="V28" t="str">
            <v>605-0863</v>
          </cell>
          <cell r="W28" t="str">
            <v>京都市東山区五条通大和大路東入5丁目梅林町576番地の5</v>
          </cell>
          <cell r="AF28" t="str">
            <v>○</v>
          </cell>
        </row>
        <row r="29">
          <cell r="B29" t="str">
            <v>東山なでしこクラブ</v>
          </cell>
          <cell r="U29" t="str">
            <v>やすらぎ・ふれあい館</v>
          </cell>
          <cell r="V29" t="str">
            <v>605-0863</v>
          </cell>
          <cell r="W29" t="str">
            <v>京都市東山区五条通大和大路東入5丁目梅林町576番地の5</v>
          </cell>
          <cell r="AB29" t="str">
            <v>○</v>
          </cell>
        </row>
        <row r="30">
          <cell r="B30" t="str">
            <v>六原民生児童委員会</v>
          </cell>
          <cell r="P30" t="str">
            <v>六原</v>
          </cell>
          <cell r="U30" t="str">
            <v>六原体操教室</v>
          </cell>
          <cell r="V30" t="str">
            <v>605-0863</v>
          </cell>
          <cell r="W30" t="str">
            <v>京都市東山区五条通大和大路東入5丁目梅林町576番地の5</v>
          </cell>
          <cell r="AB30" t="str">
            <v>○</v>
          </cell>
          <cell r="BK30" t="str">
            <v>六原</v>
          </cell>
        </row>
        <row r="31">
          <cell r="B31" t="str">
            <v>東山やすらぎの会／社交ダンス</v>
          </cell>
          <cell r="U31" t="str">
            <v>やすらぎ・ふれあい館</v>
          </cell>
          <cell r="V31" t="str">
            <v>605-0863</v>
          </cell>
          <cell r="W31" t="str">
            <v>京都市東山区五条通大和大路東入5丁目梅林町576番地の5</v>
          </cell>
          <cell r="AF31" t="str">
            <v>○</v>
          </cell>
        </row>
        <row r="32">
          <cell r="B32" t="str">
            <v>ヒスイ倶楽部（麻雀）</v>
          </cell>
          <cell r="U32" t="str">
            <v>やすらぎ・ふれあい館</v>
          </cell>
          <cell r="V32" t="str">
            <v>605-0863</v>
          </cell>
          <cell r="W32" t="str">
            <v>京都市東山区五条通大和大路東入5丁目梅林町576番地の5</v>
          </cell>
          <cell r="AF3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66FF"/>
    <pageSetUpPr fitToPage="1"/>
  </sheetPr>
  <dimension ref="A1:R27"/>
  <sheetViews>
    <sheetView showGridLines="0" tabSelected="1" view="pageBreakPreview" zoomScaleSheetLayoutView="100" zoomScalePageLayoutView="0" workbookViewId="0" topLeftCell="A1">
      <selection activeCell="B3" sqref="B3"/>
    </sheetView>
  </sheetViews>
  <sheetFormatPr defaultColWidth="9.140625" defaultRowHeight="18" customHeight="1"/>
  <cols>
    <col min="1" max="1" width="22.28125" style="1" customWidth="1"/>
    <col min="2" max="18" width="4.7109375" style="1" customWidth="1"/>
    <col min="19" max="19" width="5.57421875" style="1" customWidth="1"/>
    <col min="20" max="16384" width="9.00390625" style="1" customWidth="1"/>
  </cols>
  <sheetData>
    <row r="1" spans="1:18" ht="38.25" customHeight="1">
      <c r="A1" s="107" t="s">
        <v>20</v>
      </c>
      <c r="B1" s="107"/>
      <c r="C1" s="42"/>
      <c r="D1" s="42"/>
      <c r="E1" s="42"/>
      <c r="F1" s="42"/>
      <c r="G1" s="42"/>
      <c r="H1" s="42"/>
      <c r="I1" s="42"/>
      <c r="J1" s="42"/>
      <c r="K1" s="42"/>
      <c r="L1" s="42"/>
      <c r="M1" s="42"/>
      <c r="N1" s="42"/>
      <c r="O1" s="42"/>
      <c r="P1" s="42"/>
      <c r="Q1" s="42"/>
      <c r="R1" s="42"/>
    </row>
    <row r="2" spans="1:17" ht="9" customHeight="1">
      <c r="A2" s="2"/>
      <c r="B2" s="2"/>
      <c r="C2" s="2"/>
      <c r="D2" s="2"/>
      <c r="E2" s="2"/>
      <c r="F2" s="2"/>
      <c r="G2" s="2"/>
      <c r="H2" s="2"/>
      <c r="I2" s="2"/>
      <c r="J2" s="2"/>
      <c r="K2" s="2"/>
      <c r="L2" s="2"/>
      <c r="M2" s="2"/>
      <c r="N2" s="2"/>
      <c r="O2" s="2"/>
      <c r="P2" s="2"/>
      <c r="Q2" s="2"/>
    </row>
    <row r="3" spans="1:18" ht="33.75" customHeight="1">
      <c r="A3" s="90" t="s">
        <v>19</v>
      </c>
      <c r="B3" s="3"/>
      <c r="C3" s="4"/>
      <c r="D3" s="40"/>
      <c r="E3" s="40"/>
      <c r="F3" s="40"/>
      <c r="G3" s="40"/>
      <c r="H3" s="40"/>
      <c r="I3" s="40"/>
      <c r="J3" s="40"/>
      <c r="K3" s="40"/>
      <c r="L3" s="40"/>
      <c r="M3" s="40"/>
      <c r="N3" s="40"/>
      <c r="O3" s="40"/>
      <c r="P3" s="40"/>
      <c r="Q3" s="40"/>
      <c r="R3" s="41"/>
    </row>
    <row r="4" spans="1:18" ht="33.75" customHeight="1">
      <c r="A4" s="90" t="s">
        <v>24</v>
      </c>
      <c r="B4" s="3"/>
      <c r="C4" s="4"/>
      <c r="D4" s="88"/>
      <c r="E4" s="88"/>
      <c r="F4" s="88"/>
      <c r="G4" s="88"/>
      <c r="H4" s="88"/>
      <c r="I4" s="88"/>
      <c r="J4" s="88"/>
      <c r="K4" s="88"/>
      <c r="L4" s="88"/>
      <c r="M4" s="88"/>
      <c r="N4" s="88"/>
      <c r="O4" s="88"/>
      <c r="P4" s="88"/>
      <c r="Q4" s="88"/>
      <c r="R4" s="41"/>
    </row>
    <row r="5" spans="1:18" ht="33.75" customHeight="1">
      <c r="A5" s="90" t="s">
        <v>25</v>
      </c>
      <c r="B5" s="3"/>
      <c r="C5" s="4"/>
      <c r="D5" s="88"/>
      <c r="E5" s="88"/>
      <c r="F5" s="88"/>
      <c r="G5" s="88"/>
      <c r="H5" s="88"/>
      <c r="I5" s="88"/>
      <c r="J5" s="88"/>
      <c r="K5" s="88"/>
      <c r="L5" s="88"/>
      <c r="M5" s="88"/>
      <c r="N5" s="88"/>
      <c r="O5" s="88"/>
      <c r="P5" s="88"/>
      <c r="Q5" s="88"/>
      <c r="R5" s="41"/>
    </row>
    <row r="6" spans="1:18" ht="33.75" customHeight="1">
      <c r="A6" s="90" t="s">
        <v>26</v>
      </c>
      <c r="B6" s="3"/>
      <c r="C6" s="4"/>
      <c r="D6" s="88"/>
      <c r="E6" s="88"/>
      <c r="F6" s="88"/>
      <c r="G6" s="88"/>
      <c r="H6" s="88"/>
      <c r="I6" s="88"/>
      <c r="J6" s="88"/>
      <c r="K6" s="88"/>
      <c r="L6" s="88"/>
      <c r="M6" s="88"/>
      <c r="N6" s="88"/>
      <c r="O6" s="88"/>
      <c r="P6" s="88"/>
      <c r="Q6" s="88"/>
      <c r="R6" s="41"/>
    </row>
    <row r="7" spans="1:18" ht="33.75" customHeight="1">
      <c r="A7" s="90" t="s">
        <v>27</v>
      </c>
      <c r="B7" s="3"/>
      <c r="C7" s="4"/>
      <c r="D7" s="88"/>
      <c r="E7" s="88"/>
      <c r="F7" s="88"/>
      <c r="G7" s="88"/>
      <c r="H7" s="88"/>
      <c r="I7" s="88"/>
      <c r="J7" s="88"/>
      <c r="K7" s="88"/>
      <c r="L7" s="88"/>
      <c r="M7" s="88"/>
      <c r="N7" s="88"/>
      <c r="O7" s="88"/>
      <c r="P7" s="88"/>
      <c r="Q7" s="88"/>
      <c r="R7" s="41"/>
    </row>
    <row r="8" spans="1:18" ht="33.75" customHeight="1">
      <c r="A8" s="108" t="s">
        <v>28</v>
      </c>
      <c r="B8" s="8"/>
      <c r="C8" s="85" t="s">
        <v>11</v>
      </c>
      <c r="D8" s="16"/>
      <c r="E8" s="85"/>
      <c r="F8" s="85"/>
      <c r="G8" s="85"/>
      <c r="H8" s="85"/>
      <c r="I8" s="85"/>
      <c r="J8" s="85"/>
      <c r="K8" s="85"/>
      <c r="L8" s="85"/>
      <c r="M8" s="85"/>
      <c r="N8" s="81"/>
      <c r="O8" s="105"/>
      <c r="P8" s="105"/>
      <c r="Q8" s="89"/>
      <c r="R8" s="82"/>
    </row>
    <row r="9" spans="1:18" ht="33.75" customHeight="1">
      <c r="A9" s="109"/>
      <c r="B9" s="91"/>
      <c r="C9" s="86"/>
      <c r="D9" s="92"/>
      <c r="E9" s="92"/>
      <c r="F9" s="92"/>
      <c r="G9" s="92"/>
      <c r="H9" s="92"/>
      <c r="I9" s="92"/>
      <c r="J9" s="92"/>
      <c r="K9" s="92"/>
      <c r="L9" s="92"/>
      <c r="M9" s="92"/>
      <c r="N9" s="86"/>
      <c r="O9" s="7"/>
      <c r="P9" s="7"/>
      <c r="Q9" s="7"/>
      <c r="R9" s="87"/>
    </row>
    <row r="10" spans="1:18" ht="33.75" customHeight="1">
      <c r="A10" s="32" t="s">
        <v>29</v>
      </c>
      <c r="B10" s="12"/>
      <c r="C10" s="10"/>
      <c r="D10" s="13"/>
      <c r="E10" s="6"/>
      <c r="F10" s="14"/>
      <c r="G10" s="15"/>
      <c r="H10" s="13"/>
      <c r="I10" s="13"/>
      <c r="J10" s="83"/>
      <c r="K10" s="13"/>
      <c r="L10" s="7"/>
      <c r="M10" s="13"/>
      <c r="N10" s="5"/>
      <c r="O10" s="11"/>
      <c r="P10" s="13"/>
      <c r="Q10" s="13"/>
      <c r="R10" s="84"/>
    </row>
    <row r="11" spans="1:18" s="9" customFormat="1" ht="33.75" customHeight="1">
      <c r="A11" s="116" t="s">
        <v>30</v>
      </c>
      <c r="B11" s="43"/>
      <c r="C11" s="44"/>
      <c r="D11" s="121"/>
      <c r="E11" s="121"/>
      <c r="F11" s="121"/>
      <c r="G11" s="121"/>
      <c r="H11" s="121"/>
      <c r="I11" s="121"/>
      <c r="J11" s="121"/>
      <c r="K11" s="121"/>
      <c r="L11" s="121"/>
      <c r="M11" s="121"/>
      <c r="N11" s="121"/>
      <c r="O11" s="121"/>
      <c r="P11" s="121"/>
      <c r="Q11" s="121"/>
      <c r="R11" s="122"/>
    </row>
    <row r="12" spans="1:18" s="9" customFormat="1" ht="33.75" customHeight="1">
      <c r="A12" s="117"/>
      <c r="B12" s="93"/>
      <c r="C12" s="30"/>
      <c r="D12" s="94"/>
      <c r="E12" s="94"/>
      <c r="F12" s="94"/>
      <c r="G12" s="94"/>
      <c r="H12" s="94"/>
      <c r="I12" s="94"/>
      <c r="J12" s="94"/>
      <c r="K12" s="94"/>
      <c r="L12" s="94"/>
      <c r="M12" s="94"/>
      <c r="N12" s="94"/>
      <c r="O12" s="94"/>
      <c r="P12" s="94"/>
      <c r="Q12" s="94"/>
      <c r="R12" s="95"/>
    </row>
    <row r="13" spans="1:18" s="9" customFormat="1" ht="33.75" customHeight="1">
      <c r="A13" s="117"/>
      <c r="B13" s="17"/>
      <c r="C13" s="45"/>
      <c r="D13" s="46"/>
      <c r="E13" s="46"/>
      <c r="F13" s="46"/>
      <c r="G13" s="46"/>
      <c r="H13" s="46"/>
      <c r="I13" s="46"/>
      <c r="J13" s="46"/>
      <c r="K13" s="46"/>
      <c r="L13" s="46"/>
      <c r="M13" s="46"/>
      <c r="N13" s="46"/>
      <c r="O13" s="46"/>
      <c r="P13" s="46"/>
      <c r="Q13" s="46"/>
      <c r="R13" s="47"/>
    </row>
    <row r="14" spans="1:18" s="9" customFormat="1" ht="33.75" customHeight="1">
      <c r="A14" s="118" t="s">
        <v>31</v>
      </c>
      <c r="B14" s="34"/>
      <c r="C14" s="35"/>
      <c r="D14" s="48"/>
      <c r="E14" s="48"/>
      <c r="F14" s="48"/>
      <c r="G14" s="48"/>
      <c r="H14" s="56"/>
      <c r="I14" s="57"/>
      <c r="J14" s="58"/>
      <c r="K14" s="58"/>
      <c r="L14" s="58"/>
      <c r="M14" s="58"/>
      <c r="N14" s="58"/>
      <c r="O14" s="58"/>
      <c r="P14" s="58"/>
      <c r="Q14" s="58"/>
      <c r="R14" s="59"/>
    </row>
    <row r="15" spans="1:18" s="9" customFormat="1" ht="33.75" customHeight="1">
      <c r="A15" s="119"/>
      <c r="B15" s="36"/>
      <c r="C15" s="37"/>
      <c r="D15" s="49"/>
      <c r="E15" s="49"/>
      <c r="F15" s="49"/>
      <c r="G15" s="49"/>
      <c r="H15" s="60"/>
      <c r="I15" s="60"/>
      <c r="J15" s="28"/>
      <c r="K15" s="61"/>
      <c r="L15" s="62"/>
      <c r="M15" s="28"/>
      <c r="N15" s="61"/>
      <c r="O15" s="63"/>
      <c r="P15" s="63"/>
      <c r="Q15" s="63"/>
      <c r="R15" s="64"/>
    </row>
    <row r="16" spans="1:18" ht="33.75" customHeight="1">
      <c r="A16" s="120"/>
      <c r="B16" s="38"/>
      <c r="C16" s="39"/>
      <c r="D16" s="50"/>
      <c r="E16" s="50"/>
      <c r="F16" s="50"/>
      <c r="G16" s="50"/>
      <c r="H16" s="51"/>
      <c r="I16" s="51"/>
      <c r="J16" s="53"/>
      <c r="K16" s="52"/>
      <c r="L16" s="52"/>
      <c r="M16" s="53"/>
      <c r="N16" s="52"/>
      <c r="O16" s="52"/>
      <c r="P16" s="54"/>
      <c r="Q16" s="54"/>
      <c r="R16" s="55"/>
    </row>
    <row r="17" spans="1:18" ht="26.25" customHeight="1">
      <c r="A17" s="108" t="s">
        <v>21</v>
      </c>
      <c r="B17" s="20" t="s">
        <v>12</v>
      </c>
      <c r="C17" s="19" t="s">
        <v>0</v>
      </c>
      <c r="D17" s="19"/>
      <c r="E17" s="21" t="s">
        <v>1</v>
      </c>
      <c r="F17" s="21" t="s">
        <v>12</v>
      </c>
      <c r="G17" s="22" t="s">
        <v>2</v>
      </c>
      <c r="H17" s="21"/>
      <c r="I17" s="21" t="s">
        <v>12</v>
      </c>
      <c r="J17" s="19" t="s">
        <v>3</v>
      </c>
      <c r="L17" s="21" t="s">
        <v>12</v>
      </c>
      <c r="M17" s="18" t="s">
        <v>4</v>
      </c>
      <c r="P17" s="18"/>
      <c r="Q17" s="18"/>
      <c r="R17" s="25" t="s">
        <v>5</v>
      </c>
    </row>
    <row r="18" spans="1:18" ht="26.25" customHeight="1">
      <c r="A18" s="114"/>
      <c r="B18" s="72" t="s">
        <v>12</v>
      </c>
      <c r="C18" s="24" t="s">
        <v>6</v>
      </c>
      <c r="D18" s="23"/>
      <c r="E18" s="23" t="s">
        <v>14</v>
      </c>
      <c r="F18" s="23" t="s">
        <v>12</v>
      </c>
      <c r="G18" s="24" t="s">
        <v>16</v>
      </c>
      <c r="H18" s="24"/>
      <c r="I18" s="23" t="s">
        <v>12</v>
      </c>
      <c r="J18" s="26" t="s">
        <v>15</v>
      </c>
      <c r="L18" s="23" t="s">
        <v>12</v>
      </c>
      <c r="M18" s="27" t="s">
        <v>23</v>
      </c>
      <c r="O18" s="23" t="s">
        <v>12</v>
      </c>
      <c r="P18" s="29" t="s">
        <v>17</v>
      </c>
      <c r="Q18" s="29"/>
      <c r="R18" s="73" t="s">
        <v>5</v>
      </c>
    </row>
    <row r="19" spans="1:18" ht="26.25" customHeight="1">
      <c r="A19" s="109"/>
      <c r="B19" s="65" t="s">
        <v>12</v>
      </c>
      <c r="C19" s="66" t="s">
        <v>13</v>
      </c>
      <c r="D19" s="67"/>
      <c r="E19" s="67"/>
      <c r="F19" s="67" t="s">
        <v>12</v>
      </c>
      <c r="G19" s="66" t="s">
        <v>7</v>
      </c>
      <c r="H19" s="66"/>
      <c r="I19" s="66"/>
      <c r="J19" s="67" t="s">
        <v>12</v>
      </c>
      <c r="K19" s="68" t="s">
        <v>8</v>
      </c>
      <c r="L19" s="69"/>
      <c r="M19" s="70" t="s">
        <v>9</v>
      </c>
      <c r="N19" s="115">
        <f>INDEX('[1]通所型'!$B$1:$EE$84,$S$3,45)</f>
        <v>0</v>
      </c>
      <c r="O19" s="115"/>
      <c r="P19" s="115"/>
      <c r="Q19" s="33"/>
      <c r="R19" s="71" t="s">
        <v>22</v>
      </c>
    </row>
    <row r="20" spans="1:18" ht="33.75" customHeight="1">
      <c r="A20" s="74" t="s">
        <v>32</v>
      </c>
      <c r="B20" s="75" t="str">
        <f>IF(INDEX('[1]通所型'!$B$1:$EE$84,$S$3,64)="有","☑","□")</f>
        <v>□</v>
      </c>
      <c r="C20" s="76" t="s">
        <v>10</v>
      </c>
      <c r="D20" s="77"/>
      <c r="E20" s="77" t="s">
        <v>12</v>
      </c>
      <c r="F20" s="78" t="s">
        <v>18</v>
      </c>
      <c r="G20" s="113"/>
      <c r="H20" s="113"/>
      <c r="I20" s="79"/>
      <c r="J20" s="77"/>
      <c r="K20" s="77"/>
      <c r="L20" s="78"/>
      <c r="M20" s="76"/>
      <c r="N20" s="76"/>
      <c r="O20" s="76"/>
      <c r="P20" s="76"/>
      <c r="Q20" s="76"/>
      <c r="R20" s="80"/>
    </row>
    <row r="21" spans="1:18" ht="67.5" customHeight="1">
      <c r="A21" s="31" t="s">
        <v>33</v>
      </c>
      <c r="B21" s="110">
        <f>INDEX('[1]通所型'!$B$1:$EF$84,$S$3,135)</f>
        <v>0</v>
      </c>
      <c r="C21" s="111"/>
      <c r="D21" s="111"/>
      <c r="E21" s="111"/>
      <c r="F21" s="111"/>
      <c r="G21" s="111"/>
      <c r="H21" s="111"/>
      <c r="I21" s="111"/>
      <c r="J21" s="111"/>
      <c r="K21" s="111"/>
      <c r="L21" s="111"/>
      <c r="M21" s="111"/>
      <c r="N21" s="111"/>
      <c r="O21" s="111"/>
      <c r="P21" s="111"/>
      <c r="Q21" s="111"/>
      <c r="R21" s="112"/>
    </row>
    <row r="22" spans="1:18" ht="41.25" customHeight="1">
      <c r="A22" s="106" t="s">
        <v>34</v>
      </c>
      <c r="B22" s="106"/>
      <c r="C22" s="106"/>
      <c r="D22" s="106"/>
      <c r="E22" s="106"/>
      <c r="F22" s="106"/>
      <c r="G22" s="106"/>
      <c r="H22" s="106"/>
      <c r="I22" s="106"/>
      <c r="J22" s="106"/>
      <c r="K22" s="106"/>
      <c r="L22" s="106"/>
      <c r="M22" s="106"/>
      <c r="N22" s="106"/>
      <c r="O22" s="106"/>
      <c r="P22" s="106"/>
      <c r="Q22" s="106"/>
      <c r="R22" s="106"/>
    </row>
    <row r="23" ht="24" customHeight="1" thickBot="1"/>
    <row r="24" spans="1:18" ht="24" customHeight="1">
      <c r="A24" s="97" t="s">
        <v>37</v>
      </c>
      <c r="B24" s="98"/>
      <c r="C24" s="98"/>
      <c r="D24" s="98"/>
      <c r="E24" s="98"/>
      <c r="F24" s="98"/>
      <c r="G24" s="98"/>
      <c r="H24" s="98"/>
      <c r="I24" s="98"/>
      <c r="J24" s="98"/>
      <c r="K24" s="98"/>
      <c r="L24" s="98"/>
      <c r="M24" s="98"/>
      <c r="N24" s="98"/>
      <c r="O24" s="98"/>
      <c r="P24" s="98"/>
      <c r="Q24" s="98"/>
      <c r="R24" s="99"/>
    </row>
    <row r="25" spans="1:18" ht="27.75" customHeight="1">
      <c r="A25" s="100" t="s">
        <v>36</v>
      </c>
      <c r="B25" s="96"/>
      <c r="C25" s="96"/>
      <c r="D25" s="96"/>
      <c r="E25" s="96"/>
      <c r="F25" s="96"/>
      <c r="G25" s="96"/>
      <c r="H25" s="96"/>
      <c r="I25" s="96"/>
      <c r="J25" s="96"/>
      <c r="K25" s="96"/>
      <c r="L25" s="96"/>
      <c r="M25" s="96"/>
      <c r="N25" s="96"/>
      <c r="O25" s="96"/>
      <c r="P25" s="96"/>
      <c r="Q25" s="96"/>
      <c r="R25" s="101"/>
    </row>
    <row r="26" spans="1:18" ht="15.75" customHeight="1">
      <c r="A26" s="100" t="s">
        <v>35</v>
      </c>
      <c r="B26" s="96"/>
      <c r="C26" s="96"/>
      <c r="D26" s="96"/>
      <c r="E26" s="96"/>
      <c r="F26" s="96"/>
      <c r="G26" s="96"/>
      <c r="H26" s="96"/>
      <c r="I26" s="96"/>
      <c r="J26" s="96"/>
      <c r="K26" s="96"/>
      <c r="L26" s="96"/>
      <c r="M26" s="96"/>
      <c r="N26" s="96"/>
      <c r="O26" s="96"/>
      <c r="P26" s="96"/>
      <c r="Q26" s="96"/>
      <c r="R26" s="101"/>
    </row>
    <row r="27" spans="1:18" ht="16.5" customHeight="1" thickBot="1">
      <c r="A27" s="102"/>
      <c r="B27" s="103"/>
      <c r="C27" s="103"/>
      <c r="D27" s="103"/>
      <c r="E27" s="103"/>
      <c r="F27" s="103"/>
      <c r="G27" s="103"/>
      <c r="H27" s="103"/>
      <c r="I27" s="103"/>
      <c r="J27" s="103"/>
      <c r="K27" s="103"/>
      <c r="L27" s="103"/>
      <c r="M27" s="103"/>
      <c r="N27" s="103"/>
      <c r="O27" s="103"/>
      <c r="P27" s="103"/>
      <c r="Q27" s="103"/>
      <c r="R27" s="104"/>
    </row>
    <row r="28" ht="63.75" customHeight="1"/>
    <row r="29" ht="15.75" customHeight="1"/>
  </sheetData>
  <sheetProtection formatCells="0" formatColumns="0" formatRows="0" insertColumns="0" insertRows="0" insertHyperlinks="0" deleteColumns="0" deleteRows="0" sort="0" autoFilter="0" pivotTables="0"/>
  <mergeCells count="11">
    <mergeCell ref="O8:P8"/>
    <mergeCell ref="A22:R22"/>
    <mergeCell ref="A1:B1"/>
    <mergeCell ref="A8:A9"/>
    <mergeCell ref="B21:R21"/>
    <mergeCell ref="G20:H20"/>
    <mergeCell ref="A17:A19"/>
    <mergeCell ref="N19:P19"/>
    <mergeCell ref="A11:A13"/>
    <mergeCell ref="A14:A16"/>
    <mergeCell ref="D11:R11"/>
  </mergeCells>
  <printOptions horizontalCentered="1" verticalCentered="1"/>
  <pageMargins left="0.5905511811023623" right="0.31496062992125984" top="1.141732283464567" bottom="0.35433070866141736" header="0.31496062992125984" footer="0.11811023622047245"/>
  <pageSetup cellComments="atEnd" fitToHeight="0" fitToWidth="1" horizontalDpi="600" verticalDpi="600" orientation="portrait" paperSize="9" scale="92" r:id="rId2"/>
  <headerFooter>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higashiyama</dc:creator>
  <cp:keywords/>
  <dc:description/>
  <cp:lastModifiedBy>higashiyama</cp:lastModifiedBy>
  <cp:lastPrinted>2019-08-22T06:00:24Z</cp:lastPrinted>
  <dcterms:created xsi:type="dcterms:W3CDTF">2019-07-29T02:08:38Z</dcterms:created>
  <dcterms:modified xsi:type="dcterms:W3CDTF">2019-08-22T06:29:51Z</dcterms:modified>
  <cp:category/>
  <cp:version/>
  <cp:contentType/>
  <cp:contentStatus/>
</cp:coreProperties>
</file>